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definedNames>
    <definedName name="_xlnm.Print_Titles" localSheetId="8">'附表3-8'!$1:$5</definedName>
  </definedNames>
  <calcPr fullCalcOnLoad="1"/>
</workbook>
</file>

<file path=xl/sharedStrings.xml><?xml version="1.0" encoding="utf-8"?>
<sst xmlns="http://schemas.openxmlformats.org/spreadsheetml/2006/main" count="595" uniqueCount="385">
  <si>
    <t>附件1：</t>
  </si>
  <si>
    <t>2018年度预决算公开模板</t>
  </si>
  <si>
    <t>三、部门预算公开说明范本及附表</t>
  </si>
  <si>
    <t>1、</t>
  </si>
  <si>
    <t>附表3：××年度××部门预算说明</t>
  </si>
  <si>
    <t>省、市、县</t>
  </si>
  <si>
    <t>2、</t>
  </si>
  <si>
    <t>附表3-1：××年度收支预算总表</t>
  </si>
  <si>
    <t>3、</t>
  </si>
  <si>
    <t>附表3-2：××年度收入预算总表</t>
  </si>
  <si>
    <t>4、</t>
  </si>
  <si>
    <t>附表3-3：××年度支出预算总表</t>
  </si>
  <si>
    <t>5、</t>
  </si>
  <si>
    <t>附表3-4：××年度财政拨款收支预算总表</t>
  </si>
  <si>
    <t>6、</t>
  </si>
  <si>
    <t>附表3-5：××年度一般公共预算拨款支出预算表</t>
  </si>
  <si>
    <t>7、</t>
  </si>
  <si>
    <t>附表3-6：××年度政府性基金拨款支出预算表</t>
  </si>
  <si>
    <t>8、</t>
  </si>
  <si>
    <t>附表3-7：××年度一般公共预算支出经济分类情况表</t>
  </si>
  <si>
    <t>9、</t>
  </si>
  <si>
    <t>附表3-8：××年度一般公共预算基本支出经济分类情况表</t>
  </si>
  <si>
    <t>10、</t>
  </si>
  <si>
    <t>附表3-9：××年度一般公共预算“三公”经费支出预算表</t>
  </si>
  <si>
    <t>11、</t>
  </si>
  <si>
    <t>附表3-10：××年度部门专项资金管理清单目录</t>
  </si>
  <si>
    <t>省</t>
  </si>
  <si>
    <t>12、</t>
  </si>
  <si>
    <t>附表3-11：××年度部门业务费绩效目标表</t>
  </si>
  <si>
    <t>13、</t>
  </si>
  <si>
    <t>附表3-12：××年度专项资金绩效目标表</t>
  </si>
  <si>
    <t>备注：模板包含部门预算12张以及部门预决算说明文字范本各1套，各市、县（区）结合实际情况公开本地区预决算信息。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</si>
  <si>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</si>
  <si>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</si>
  <si>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</si>
  <si>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</si>
  <si>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</si>
  <si>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</si>
  <si>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</si>
  <si>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</si>
  <si>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</si>
  <si>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</si>
  <si>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</si>
  <si>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</si>
  <si>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</si>
  <si>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</si>
  <si>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</si>
  <si>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</si>
  <si>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</si>
  <si>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</si>
  <si>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</si>
  <si>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</si>
  <si>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</si>
  <si>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</si>
  <si>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</si>
  <si>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</si>
  <si>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</si>
  <si>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</si>
  <si>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</si>
  <si>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</si>
  <si>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</si>
  <si>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</si>
  <si>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</si>
  <si>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</si>
  <si>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173</t>
  </si>
  <si>
    <t>闽清县环境保护局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</si>
  <si>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</si>
  <si>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</si>
  <si>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</si>
  <si>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</si>
  <si>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</si>
  <si>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</si>
  <si>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</si>
  <si>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</si>
  <si>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</si>
  <si>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</si>
  <si>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清洁生产专项支出</t>
  </si>
  <si>
    <t>减排专项支出</t>
  </si>
  <si>
    <t>农村环境保护</t>
  </si>
  <si>
    <t>其他污染防治支出</t>
  </si>
  <si>
    <t>水体</t>
  </si>
  <si>
    <t>其他环境监测与监察支出</t>
  </si>
  <si>
    <t>其他环境保护管理事务支出</t>
  </si>
  <si>
    <t>其他支出</t>
  </si>
  <si>
    <t>生态保护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</si>
  <si>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</si>
  <si>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</si>
  <si>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</si>
  <si>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</si>
  <si>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</si>
  <si>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</si>
  <si>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</si>
  <si>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</si>
  <si>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</si>
  <si>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</si>
  <si>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备注：本表公开到政府支出功能分类项级科目。</t>
  </si>
  <si>
    <t>附表3-6</t>
  </si>
  <si>
    <t>2018年度政府性基金拨款支出预算表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</si>
  <si>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</si>
  <si>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</si>
  <si>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</si>
  <si>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</si>
  <si>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</si>
  <si>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</si>
  <si>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</si>
  <si>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</si>
  <si>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</si>
  <si>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</si>
  <si>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</si>
  <si>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</si>
  <si>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</si>
  <si>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</si>
  <si>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</si>
  <si>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</si>
  <si>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</si>
  <si>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</si>
  <si>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</si>
  <si>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</si>
  <si>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</si>
  <si>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</si>
  <si>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</si>
  <si>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</si>
  <si>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</si>
  <si>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</si>
  <si>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</si>
  <si>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</si>
  <si>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</si>
  <si>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</si>
  <si>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</si>
  <si>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</si>
  <si>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</si>
  <si>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</si>
  <si>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</si>
  <si>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</si>
  <si>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</si>
  <si>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</si>
  <si>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</si>
  <si>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</si>
  <si>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</si>
  <si>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</si>
  <si>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</si>
  <si>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</si>
  <si>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</si>
  <si>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</si>
  <si>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</si>
  <si>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</si>
  <si>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</si>
  <si>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</si>
  <si>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</si>
  <si>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</si>
  <si>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</si>
  <si>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</si>
  <si>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</si>
  <si>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</si>
  <si>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</si>
  <si>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</si>
  <si>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</si>
  <si>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</si>
  <si>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</si>
  <si>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</si>
  <si>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</si>
  <si>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</si>
  <si>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</si>
  <si>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</si>
  <si>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</si>
  <si>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</si>
  <si>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</si>
  <si>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</si>
  <si>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</si>
  <si>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</si>
  <si>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</si>
  <si>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</si>
  <si>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</si>
  <si>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</si>
  <si>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</si>
  <si>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</si>
  <si>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</si>
  <si>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</si>
  <si>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</si>
  <si>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</si>
  <si>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</si>
  <si>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</si>
  <si>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</si>
  <si>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</si>
  <si>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</si>
  <si>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</si>
  <si>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</si>
  <si>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</si>
  <si>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</si>
  <si>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</si>
  <si>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</si>
  <si>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</si>
  <si>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</si>
  <si>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</si>
  <si>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</si>
  <si>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</si>
  <si>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</si>
  <si>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</si>
  <si>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</si>
  <si>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</si>
  <si>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</si>
  <si>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</si>
  <si>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</si>
  <si>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</si>
  <si>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</si>
  <si>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</si>
  <si>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</si>
  <si>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</si>
  <si>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</si>
  <si>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</si>
  <si>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</si>
  <si>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</si>
  <si>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</si>
  <si>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</si>
  <si>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</si>
  <si>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</si>
  <si>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</si>
  <si>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</si>
  <si>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</si>
  <si>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</si>
  <si>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</si>
  <si>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</si>
  <si>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</si>
  <si>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</si>
  <si>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</si>
  <si>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</si>
  <si>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</si>
  <si>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</si>
  <si>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</si>
  <si>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</si>
  <si>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</si>
  <si>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</si>
  <si>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</si>
  <si>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</si>
  <si>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</si>
  <si>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</si>
  <si>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</si>
  <si>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</si>
  <si>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</si>
  <si>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</si>
  <si>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</si>
  <si>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</si>
  <si>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</si>
  <si>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</si>
  <si>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</si>
  <si>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</si>
  <si>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</si>
  <si>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</si>
  <si>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</si>
  <si>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</si>
  <si>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</si>
  <si>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</si>
  <si>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</si>
  <si>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</si>
  <si>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</si>
  <si>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</si>
  <si>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</si>
  <si>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</si>
  <si>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</si>
  <si>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</si>
  <si>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</si>
  <si>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</si>
  <si>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</si>
  <si>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</si>
  <si>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</si>
  <si>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</si>
  <si>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</si>
  <si>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</si>
  <si>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</si>
  <si>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</si>
  <si>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</si>
  <si>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</si>
  <si>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</si>
  <si>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</si>
  <si>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</si>
  <si>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</si>
  <si>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</si>
  <si>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</si>
  <si>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</si>
  <si>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</si>
  <si>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</si>
  <si>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</si>
  <si>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</si>
  <si>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</si>
  <si>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</si>
  <si>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</si>
  <si>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</si>
  <si>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</si>
  <si>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</si>
  <si>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</si>
  <si>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</si>
  <si>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</si>
  <si>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</si>
  <si>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</si>
  <si>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</si>
  <si>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</si>
  <si>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</si>
  <si>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</si>
  <si>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</si>
  <si>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</si>
  <si>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</si>
  <si>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</si>
  <si>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</si>
  <si>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</si>
  <si>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</si>
  <si>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</si>
  <si>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</si>
  <si>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</si>
  <si>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</si>
  <si>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</si>
  <si>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</si>
  <si>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</si>
  <si>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</si>
  <si>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</si>
  <si>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</si>
  <si>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</si>
  <si>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</si>
  <si>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</si>
  <si>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</si>
  <si>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</si>
  <si>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</si>
  <si>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</si>
  <si>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</si>
  <si>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</si>
  <si>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</si>
  <si>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</si>
  <si>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</si>
  <si>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</si>
  <si>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</si>
  <si>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</si>
  <si>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</si>
  <si>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</si>
  <si>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</si>
  <si>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</si>
  <si>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</si>
  <si>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</si>
  <si>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</si>
  <si>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</si>
  <si>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目标1：环保监测与监察设备维护费- 资金投入</t>
  </si>
  <si>
    <t>2018年投入经费30万元</t>
  </si>
  <si>
    <t>目标2：环境监察工作经费-资金投入</t>
  </si>
  <si>
    <t>2018年投入经费45万元</t>
  </si>
  <si>
    <t>目标3：建陶企业移动视频监控经费-资金投入</t>
  </si>
  <si>
    <t>2018年投入经费19.2万元</t>
  </si>
  <si>
    <t>目标4：第二次全国污染源普查经费-资金投入</t>
  </si>
  <si>
    <t>2018年投入约170万元左右</t>
  </si>
  <si>
    <t>目标5：空气自动站搬迁及建设经费-资金投入</t>
  </si>
  <si>
    <t>2018年投入经费35万元</t>
  </si>
  <si>
    <t>目标6：监测站实验室改造及装备采购经费-资金投入</t>
  </si>
  <si>
    <t>2018年投入经费187万元</t>
  </si>
  <si>
    <t>产出</t>
  </si>
  <si>
    <t>目标1：数量目标，维护取证、执法等设备</t>
  </si>
  <si>
    <t>保障环境监测、监察日常工作的开展。</t>
  </si>
  <si>
    <t>目标2：数量目标，保障查处环境违法行为经费支出</t>
  </si>
  <si>
    <t>出动执法人员对环境违法行为发现一起，查处一起。</t>
  </si>
  <si>
    <t>目标3：数量目标，监控各重点排污企业</t>
  </si>
  <si>
    <t>实时监控各重点排污企业</t>
  </si>
  <si>
    <t>目标4：数量目标，按要求开展污染源普查</t>
  </si>
  <si>
    <t>摸清闽清境内所有污染源</t>
  </si>
  <si>
    <t>目标5：数量目标，将高级中学空气自动站搬迁</t>
  </si>
  <si>
    <t>完成高级中学空气自动站搬迁至闽清塔山水厂工作</t>
  </si>
  <si>
    <t>目标6：成本目标</t>
  </si>
  <si>
    <t>对监测站实验室进行改造，采购相关实验仪器。</t>
  </si>
  <si>
    <t>效益</t>
  </si>
  <si>
    <t>目标1：社会效益目标、环境效益目标</t>
  </si>
  <si>
    <t>确保环境监察执法能力和突发环境事件应对水平进一步提升，为严厉打击各类环境违法行为提供技术保障；保障群众环境权益。</t>
  </si>
  <si>
    <t>目标2：社会效益目标</t>
  </si>
  <si>
    <t>加强对排污企业的监管力度，从严从重查处环境违法行为，增强企业环保意识，确保全县环境安全和环境质量得到提升。</t>
  </si>
  <si>
    <t>目标3：社会效益目标、环境效益目标</t>
  </si>
  <si>
    <t>确保环境安全和有效提升环境质量</t>
  </si>
  <si>
    <t>目标4：社会效益目标、环境效益目标</t>
  </si>
  <si>
    <t>摸清污染源底数和具体情况，为下一步有针对性的开展污染治理，逐步改善环境质量打下基础。</t>
  </si>
  <si>
    <t>目标5：社会效益目标、环境效益目标</t>
  </si>
  <si>
    <t>配合闽清蓝天计划工作的顺利开展，为改善闽清空气质量提供技术支持。</t>
  </si>
  <si>
    <t>目标6：环境效益目标</t>
  </si>
  <si>
    <t>提升实验环境，采购相关专用仪器，提高监测精准度，为进一步提高环境质量举措提供保障及依据。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</si>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</sst>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3"/>
    </font>
    <font>
      <sz val="16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_GBK"/>
      <family val="0"/>
    </font>
    <font>
      <sz val="10"/>
      <name val="楷体"/>
      <family val="3"/>
    </font>
    <font>
      <b/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9" fillId="0" borderId="0">
      <alignment/>
      <protection/>
    </xf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3" fillId="0" borderId="3" applyNumberFormat="0" applyFill="0" applyAlignment="0" applyProtection="0"/>
    <xf numFmtId="0" fontId="9" fillId="0" borderId="0">
      <alignment/>
      <protection/>
    </xf>
    <xf numFmtId="0" fontId="33" fillId="7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2" fillId="2" borderId="5" applyNumberFormat="0" applyAlignment="0" applyProtection="0"/>
    <xf numFmtId="0" fontId="45" fillId="2" borderId="1" applyNumberFormat="0" applyAlignment="0" applyProtection="0"/>
    <xf numFmtId="0" fontId="42" fillId="8" borderId="6" applyNumberFormat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44" fillId="0" borderId="7" applyNumberFormat="0" applyFill="0" applyAlignment="0" applyProtection="0"/>
    <xf numFmtId="0" fontId="34" fillId="0" borderId="0">
      <alignment/>
      <protection/>
    </xf>
    <xf numFmtId="0" fontId="3" fillId="0" borderId="8" applyNumberFormat="0" applyFill="0" applyAlignment="0" applyProtection="0"/>
    <xf numFmtId="0" fontId="40" fillId="9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3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17" borderId="0" applyNumberFormat="0" applyBorder="0" applyAlignment="0" applyProtection="0"/>
    <xf numFmtId="0" fontId="46" fillId="0" borderId="0">
      <alignment/>
      <protection/>
    </xf>
    <xf numFmtId="0" fontId="33" fillId="18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17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/>
    </xf>
    <xf numFmtId="0" fontId="0" fillId="0" borderId="0" xfId="78" applyFont="1" applyAlignment="1">
      <alignment vertical="center"/>
      <protection/>
    </xf>
    <xf numFmtId="0" fontId="9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8" fillId="0" borderId="0" xfId="78" applyFont="1" applyAlignment="1">
      <alignment horizontal="right" vertical="center"/>
      <protection/>
    </xf>
    <xf numFmtId="0" fontId="11" fillId="0" borderId="10" xfId="78" applyFont="1" applyBorder="1" applyAlignment="1">
      <alignment horizontal="center" vertical="center"/>
      <protection/>
    </xf>
    <xf numFmtId="0" fontId="8" fillId="0" borderId="10" xfId="78" applyFont="1" applyBorder="1" applyAlignment="1">
      <alignment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8" fillId="0" borderId="10" xfId="78" applyFont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77" applyFont="1">
      <alignment/>
      <protection/>
    </xf>
    <xf numFmtId="0" fontId="9" fillId="0" borderId="0" xfId="77">
      <alignment/>
      <protection/>
    </xf>
    <xf numFmtId="0" fontId="13" fillId="0" borderId="0" xfId="72" applyFont="1" applyAlignment="1">
      <alignment horizontal="center" vertical="center"/>
      <protection/>
    </xf>
    <xf numFmtId="0" fontId="9" fillId="0" borderId="0" xfId="77" applyAlignment="1">
      <alignment vertical="center"/>
      <protection/>
    </xf>
    <xf numFmtId="0" fontId="8" fillId="0" borderId="0" xfId="40" applyFont="1" applyBorder="1" applyAlignment="1">
      <alignment horizontal="righ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 shrinkToFit="1"/>
      <protection/>
    </xf>
    <xf numFmtId="49" fontId="11" fillId="0" borderId="10" xfId="37" applyNumberFormat="1" applyFont="1" applyBorder="1" applyAlignment="1">
      <alignment vertical="center"/>
      <protection/>
    </xf>
    <xf numFmtId="49" fontId="8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49" fontId="8" fillId="0" borderId="10" xfId="37" applyNumberFormat="1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14" fillId="0" borderId="15" xfId="29" applyFont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41" applyFont="1">
      <alignment/>
      <protection/>
    </xf>
    <xf numFmtId="0" fontId="16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8" fillId="0" borderId="10" xfId="74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/>
      <protection/>
    </xf>
    <xf numFmtId="0" fontId="8" fillId="0" borderId="10" xfId="74" applyFont="1" applyBorder="1" applyAlignment="1">
      <alignment horizontal="left" vertical="center"/>
      <protection/>
    </xf>
    <xf numFmtId="0" fontId="8" fillId="0" borderId="10" xfId="74" applyFont="1" applyBorder="1" applyAlignment="1">
      <alignment vertical="center"/>
      <protection/>
    </xf>
    <xf numFmtId="0" fontId="8" fillId="0" borderId="10" xfId="66" applyFont="1" applyBorder="1">
      <alignment/>
      <protection/>
    </xf>
    <xf numFmtId="49" fontId="8" fillId="0" borderId="10" xfId="74" applyNumberFormat="1" applyFont="1" applyFill="1" applyBorder="1" applyAlignment="1">
      <alignment horizontal="left" vertical="center"/>
      <protection/>
    </xf>
    <xf numFmtId="176" fontId="8" fillId="0" borderId="10" xfId="74" applyNumberFormat="1" applyFont="1" applyFill="1" applyBorder="1" applyAlignment="1">
      <alignment horizontal="left" vertical="center"/>
      <protection/>
    </xf>
    <xf numFmtId="0" fontId="8" fillId="0" borderId="10" xfId="74" applyFont="1" applyBorder="1">
      <alignment/>
      <protection/>
    </xf>
    <xf numFmtId="176" fontId="17" fillId="0" borderId="0" xfId="75" applyNumberFormat="1" applyFont="1" applyFill="1" applyBorder="1" applyAlignment="1">
      <alignment horizontal="left"/>
      <protection/>
    </xf>
    <xf numFmtId="0" fontId="17" fillId="0" borderId="0" xfId="75" applyNumberFormat="1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66" applyFont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6" fillId="0" borderId="0" xfId="75" applyNumberFormat="1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4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7" fontId="8" fillId="0" borderId="10" xfId="19" applyNumberFormat="1" applyFont="1" applyFill="1" applyBorder="1" applyAlignment="1">
      <alignment horizontal="right" vertical="center" wrapText="1"/>
      <protection/>
    </xf>
    <xf numFmtId="177" fontId="8" fillId="0" borderId="10" xfId="19" applyNumberFormat="1" applyFont="1" applyFill="1" applyBorder="1" applyAlignment="1">
      <alignment horizontal="right" vertical="center"/>
      <protection/>
    </xf>
    <xf numFmtId="177" fontId="8" fillId="0" borderId="10" xfId="71" applyNumberFormat="1" applyFont="1" applyFill="1" applyBorder="1" applyAlignment="1">
      <alignment horizontal="right" vertical="center" wrapText="1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4" fillId="0" borderId="10" xfId="73" applyNumberFormat="1" applyFont="1" applyFill="1" applyBorder="1" applyAlignment="1">
      <alignment horizontal="left" vertical="center" wrapText="1"/>
      <protection/>
    </xf>
    <xf numFmtId="0" fontId="18" fillId="0" borderId="10" xfId="0" applyNumberFormat="1" applyFont="1" applyFill="1" applyBorder="1" applyAlignment="1">
      <alignment horizontal="left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Continuous" vertical="center" wrapText="1"/>
    </xf>
    <xf numFmtId="0" fontId="22" fillId="0" borderId="11" xfId="76" applyNumberFormat="1" applyFont="1" applyFill="1" applyBorder="1" applyAlignment="1" applyProtection="1">
      <alignment horizontal="center" vertical="center" wrapText="1"/>
      <protection/>
    </xf>
    <xf numFmtId="0" fontId="22" fillId="0" borderId="13" xfId="76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0" xfId="73" applyFont="1">
      <alignment/>
      <protection/>
    </xf>
    <xf numFmtId="0" fontId="14" fillId="0" borderId="0" xfId="73" applyFont="1">
      <alignment/>
      <protection/>
    </xf>
    <xf numFmtId="49" fontId="14" fillId="0" borderId="0" xfId="73" applyNumberFormat="1" applyFont="1" applyFill="1" applyAlignment="1" applyProtection="1">
      <alignment horizontal="center" vertical="center"/>
      <protection/>
    </xf>
    <xf numFmtId="0" fontId="14" fillId="0" borderId="0" xfId="73" applyFont="1" applyAlignment="1">
      <alignment horizontal="center" vertical="center" wrapText="1"/>
      <protection/>
    </xf>
    <xf numFmtId="178" fontId="14" fillId="0" borderId="0" xfId="73" applyNumberFormat="1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23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78" fontId="0" fillId="0" borderId="0" xfId="73" applyNumberFormat="1" applyFont="1" applyAlignment="1">
      <alignment horizontal="center" vertical="center"/>
      <protection/>
    </xf>
    <xf numFmtId="0" fontId="8" fillId="0" borderId="9" xfId="73" applyFont="1" applyBorder="1" applyAlignment="1">
      <alignment horizontal="right" vertical="center"/>
      <protection/>
    </xf>
    <xf numFmtId="0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0" xfId="76" applyNumberFormat="1" applyFont="1" applyFill="1" applyBorder="1" applyAlignment="1" applyProtection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49" fontId="8" fillId="0" borderId="10" xfId="73" applyNumberFormat="1" applyFont="1" applyFill="1" applyBorder="1" applyAlignment="1">
      <alignment horizontal="left" vertical="center" wrapText="1"/>
      <protection/>
    </xf>
    <xf numFmtId="4" fontId="8" fillId="0" borderId="10" xfId="7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1" fillId="0" borderId="10" xfId="71" applyFont="1" applyBorder="1" applyAlignment="1">
      <alignment horizontal="centerContinuous" vertical="center"/>
      <protection/>
    </xf>
    <xf numFmtId="0" fontId="11" fillId="0" borderId="10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vertical="center"/>
      <protection/>
    </xf>
    <xf numFmtId="177" fontId="8" fillId="0" borderId="10" xfId="71" applyNumberFormat="1" applyFont="1" applyFill="1" applyBorder="1" applyAlignment="1">
      <alignment horizontal="right" vertical="center"/>
      <protection/>
    </xf>
    <xf numFmtId="0" fontId="8" fillId="0" borderId="10" xfId="70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center"/>
      <protection/>
    </xf>
    <xf numFmtId="4" fontId="8" fillId="0" borderId="10" xfId="71" applyNumberFormat="1" applyFont="1" applyFill="1" applyBorder="1" applyAlignment="1">
      <alignment horizontal="right" vertical="center" wrapText="1"/>
      <protection/>
    </xf>
    <xf numFmtId="0" fontId="24" fillId="0" borderId="0" xfId="79" applyFont="1" applyAlignment="1">
      <alignment vertical="top"/>
      <protection/>
    </xf>
    <xf numFmtId="0" fontId="0" fillId="0" borderId="0" xfId="79" applyFont="1" applyAlignment="1">
      <alignment horizontal="center" vertical="center"/>
      <protection/>
    </xf>
    <xf numFmtId="0" fontId="0" fillId="0" borderId="0" xfId="79" applyFont="1">
      <alignment vertical="center"/>
      <protection/>
    </xf>
    <xf numFmtId="0" fontId="0" fillId="0" borderId="0" xfId="79" applyFont="1" applyAlignment="1">
      <alignment horizontal="left" vertical="center"/>
      <protection/>
    </xf>
    <xf numFmtId="0" fontId="25" fillId="0" borderId="0" xfId="79" applyFont="1" applyAlignment="1">
      <alignment horizontal="center" vertical="top"/>
      <protection/>
    </xf>
    <xf numFmtId="0" fontId="12" fillId="0" borderId="0" xfId="79" applyFont="1" applyAlignment="1">
      <alignment horizontal="center" vertical="center"/>
      <protection/>
    </xf>
    <xf numFmtId="0" fontId="26" fillId="0" borderId="10" xfId="79" applyFont="1" applyFill="1" applyBorder="1" applyAlignment="1">
      <alignment horizontal="left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0" xfId="79" applyFont="1" applyFill="1" applyBorder="1">
      <alignment vertical="center"/>
      <protection/>
    </xf>
    <xf numFmtId="0" fontId="27" fillId="0" borderId="14" xfId="79" applyFont="1" applyBorder="1" applyAlignment="1">
      <alignment horizontal="left" vertical="center" wrapText="1"/>
      <protection/>
    </xf>
    <xf numFmtId="0" fontId="27" fillId="0" borderId="0" xfId="79" applyFont="1" applyBorder="1" applyAlignment="1">
      <alignment horizontal="left" vertical="center" wrapText="1"/>
      <protection/>
    </xf>
    <xf numFmtId="0" fontId="11" fillId="0" borderId="10" xfId="40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  <cellStyle name="常规_2006年预算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0" sqref="C10"/>
    </sheetView>
  </sheetViews>
  <sheetFormatPr defaultColWidth="9.00390625" defaultRowHeight="14.25"/>
  <cols>
    <col min="1" max="1" width="6.875" style="165" customWidth="1"/>
    <col min="2" max="2" width="67.50390625" style="166" customWidth="1"/>
    <col min="3" max="3" width="16.00390625" style="165" customWidth="1"/>
    <col min="4" max="8" width="9.00390625" style="166" customWidth="1"/>
    <col min="9" max="9" width="58.625" style="166" customWidth="1"/>
    <col min="10" max="16384" width="9.00390625" style="166" customWidth="1"/>
  </cols>
  <sheetData>
    <row r="1" spans="1:2" ht="20.25" customHeight="1">
      <c r="A1" s="167" t="s">
        <v>0</v>
      </c>
      <c r="B1" s="167"/>
    </row>
    <row r="2" spans="1:3" s="164" customFormat="1" ht="22.5">
      <c r="A2" s="168" t="s">
        <v>1</v>
      </c>
      <c r="B2" s="168"/>
      <c r="C2" s="168"/>
    </row>
    <row r="3" spans="1:2" ht="14.25">
      <c r="A3" s="169"/>
      <c r="B3" s="169"/>
    </row>
    <row r="4" spans="1:3" ht="24.75" customHeight="1">
      <c r="A4" s="170" t="s">
        <v>2</v>
      </c>
      <c r="B4" s="170"/>
      <c r="C4" s="171"/>
    </row>
    <row r="5" spans="1:3" ht="24.75" customHeight="1">
      <c r="A5" s="172" t="s">
        <v>3</v>
      </c>
      <c r="B5" s="173" t="s">
        <v>4</v>
      </c>
      <c r="C5" s="171" t="s">
        <v>5</v>
      </c>
    </row>
    <row r="6" spans="1:3" ht="24.75" customHeight="1">
      <c r="A6" s="172" t="s">
        <v>6</v>
      </c>
      <c r="B6" s="173" t="s">
        <v>7</v>
      </c>
      <c r="C6" s="171" t="s">
        <v>5</v>
      </c>
    </row>
    <row r="7" spans="1:3" ht="24.75" customHeight="1">
      <c r="A7" s="172" t="s">
        <v>8</v>
      </c>
      <c r="B7" s="173" t="s">
        <v>9</v>
      </c>
      <c r="C7" s="171" t="s">
        <v>5</v>
      </c>
    </row>
    <row r="8" spans="1:3" ht="24.75" customHeight="1">
      <c r="A8" s="172" t="s">
        <v>10</v>
      </c>
      <c r="B8" s="173" t="s">
        <v>11</v>
      </c>
      <c r="C8" s="171" t="s">
        <v>5</v>
      </c>
    </row>
    <row r="9" spans="1:3" ht="24.75" customHeight="1">
      <c r="A9" s="172" t="s">
        <v>12</v>
      </c>
      <c r="B9" s="173" t="s">
        <v>13</v>
      </c>
      <c r="C9" s="171" t="s">
        <v>5</v>
      </c>
    </row>
    <row r="10" spans="1:3" ht="24.75" customHeight="1">
      <c r="A10" s="172" t="s">
        <v>14</v>
      </c>
      <c r="B10" s="173" t="s">
        <v>15</v>
      </c>
      <c r="C10" s="171" t="s">
        <v>5</v>
      </c>
    </row>
    <row r="11" spans="1:3" ht="24.75" customHeight="1">
      <c r="A11" s="172" t="s">
        <v>16</v>
      </c>
      <c r="B11" s="173" t="s">
        <v>17</v>
      </c>
      <c r="C11" s="171" t="s">
        <v>5</v>
      </c>
    </row>
    <row r="12" spans="1:3" ht="24.75" customHeight="1">
      <c r="A12" s="172" t="s">
        <v>18</v>
      </c>
      <c r="B12" s="173" t="s">
        <v>19</v>
      </c>
      <c r="C12" s="171" t="s">
        <v>5</v>
      </c>
    </row>
    <row r="13" spans="1:3" ht="24.75" customHeight="1">
      <c r="A13" s="172" t="s">
        <v>20</v>
      </c>
      <c r="B13" s="173" t="s">
        <v>21</v>
      </c>
      <c r="C13" s="171" t="s">
        <v>5</v>
      </c>
    </row>
    <row r="14" spans="1:3" ht="24.75" customHeight="1">
      <c r="A14" s="172" t="s">
        <v>22</v>
      </c>
      <c r="B14" s="173" t="s">
        <v>23</v>
      </c>
      <c r="C14" s="171" t="s">
        <v>5</v>
      </c>
    </row>
    <row r="15" spans="1:3" ht="24.75" customHeight="1">
      <c r="A15" s="172" t="s">
        <v>24</v>
      </c>
      <c r="B15" s="173" t="s">
        <v>25</v>
      </c>
      <c r="C15" s="171" t="s">
        <v>26</v>
      </c>
    </row>
    <row r="16" spans="1:3" ht="24.75" customHeight="1">
      <c r="A16" s="172" t="s">
        <v>27</v>
      </c>
      <c r="B16" s="173" t="s">
        <v>28</v>
      </c>
      <c r="C16" s="171" t="s">
        <v>5</v>
      </c>
    </row>
    <row r="17" spans="1:3" ht="24.75" customHeight="1">
      <c r="A17" s="172" t="s">
        <v>29</v>
      </c>
      <c r="B17" s="173" t="s">
        <v>30</v>
      </c>
      <c r="C17" s="171" t="s">
        <v>5</v>
      </c>
    </row>
    <row r="18" spans="1:3" ht="15" customHeight="1">
      <c r="A18" s="174" t="s">
        <v>31</v>
      </c>
      <c r="B18" s="174"/>
      <c r="C18" s="174"/>
    </row>
    <row r="19" spans="1:3" ht="14.25">
      <c r="A19" s="175"/>
      <c r="B19" s="175"/>
      <c r="C19" s="175"/>
    </row>
    <row r="20" spans="1:3" ht="42" customHeight="1">
      <c r="A20" s="175"/>
      <c r="B20" s="175"/>
      <c r="C20" s="175"/>
    </row>
  </sheetData>
  <sheetProtection/>
  <mergeCells count="5">
    <mergeCell ref="A1:B1"/>
    <mergeCell ref="A2:C2"/>
    <mergeCell ref="A3:B3"/>
    <mergeCell ref="A4:B4"/>
    <mergeCell ref="A18:C20"/>
  </mergeCells>
  <printOptions/>
  <pageMargins left="0.36" right="0.36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6" sqref="B6:B10"/>
    </sheetView>
  </sheetViews>
  <sheetFormatPr defaultColWidth="9.00390625" defaultRowHeight="14.25"/>
  <cols>
    <col min="1" max="1" width="51.50390625" style="14" customWidth="1"/>
    <col min="2" max="2" width="32.00390625" style="14" customWidth="1"/>
    <col min="3" max="16384" width="9.00390625" style="14" customWidth="1"/>
  </cols>
  <sheetData>
    <row r="1" spans="1:2" ht="14.25">
      <c r="A1" s="27" t="s">
        <v>305</v>
      </c>
      <c r="B1" s="28"/>
    </row>
    <row r="2" spans="1:2" ht="28.5" customHeight="1">
      <c r="A2" s="29" t="s">
        <v>306</v>
      </c>
      <c r="B2" s="29"/>
    </row>
    <row r="3" spans="1:2" ht="18" customHeight="1">
      <c r="A3" s="30"/>
      <c r="B3" s="31" t="s">
        <v>34</v>
      </c>
    </row>
    <row r="4" spans="1:2" ht="19.5" customHeight="1">
      <c r="A4" s="32" t="s">
        <v>307</v>
      </c>
      <c r="B4" s="32" t="s">
        <v>38</v>
      </c>
    </row>
    <row r="5" spans="1:2" ht="19.5" customHeight="1">
      <c r="A5" s="32" t="s">
        <v>70</v>
      </c>
      <c r="B5" s="33"/>
    </row>
    <row r="6" spans="1:2" ht="19.5" customHeight="1">
      <c r="A6" s="33" t="s">
        <v>308</v>
      </c>
      <c r="B6" s="34">
        <v>6</v>
      </c>
    </row>
    <row r="7" spans="1:2" ht="19.5" customHeight="1">
      <c r="A7" s="33" t="s">
        <v>309</v>
      </c>
      <c r="B7" s="34">
        <v>5.3</v>
      </c>
    </row>
    <row r="8" spans="1:2" ht="19.5" customHeight="1">
      <c r="A8" s="33" t="s">
        <v>310</v>
      </c>
      <c r="B8" s="34">
        <f>SUM(B9:B10)</f>
        <v>34.5</v>
      </c>
    </row>
    <row r="9" spans="1:2" ht="19.5" customHeight="1">
      <c r="A9" s="35" t="s">
        <v>311</v>
      </c>
      <c r="B9" s="34">
        <v>14.5</v>
      </c>
    </row>
    <row r="10" spans="1:2" ht="19.5" customHeight="1">
      <c r="A10" s="35" t="s">
        <v>312</v>
      </c>
      <c r="B10" s="34">
        <v>20</v>
      </c>
    </row>
    <row r="11" spans="1:2" ht="46.5" customHeight="1">
      <c r="A11" s="13" t="s">
        <v>313</v>
      </c>
      <c r="B11" s="13"/>
    </row>
  </sheetData>
  <sheetProtection/>
  <mergeCells count="2">
    <mergeCell ref="A2:B2"/>
    <mergeCell ref="A11:B11"/>
  </mergeCells>
  <printOptions/>
  <pageMargins left="0.55" right="0.5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4.875" style="14" customWidth="1"/>
    <col min="2" max="2" width="12.37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15" t="s">
        <v>314</v>
      </c>
    </row>
    <row r="2" spans="1:11" ht="26.25" customHeight="1">
      <c r="A2" s="19" t="s">
        <v>315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6" t="s">
        <v>34</v>
      </c>
    </row>
    <row r="4" spans="1:11" ht="19.5" customHeight="1">
      <c r="A4" s="21" t="s">
        <v>316</v>
      </c>
      <c r="B4" s="21" t="s">
        <v>317</v>
      </c>
      <c r="C4" s="21" t="s">
        <v>318</v>
      </c>
      <c r="D4" s="21" t="s">
        <v>319</v>
      </c>
      <c r="E4" s="21" t="s">
        <v>320</v>
      </c>
      <c r="F4" s="21" t="s">
        <v>321</v>
      </c>
      <c r="G4" s="21" t="s">
        <v>322</v>
      </c>
      <c r="H4" s="4" t="s">
        <v>323</v>
      </c>
      <c r="I4" s="4"/>
      <c r="J4" s="4"/>
      <c r="K4" s="21" t="s">
        <v>324</v>
      </c>
    </row>
    <row r="5" spans="1:11" ht="36.75" customHeight="1">
      <c r="A5" s="22"/>
      <c r="B5" s="22"/>
      <c r="C5" s="22"/>
      <c r="D5" s="22"/>
      <c r="E5" s="22"/>
      <c r="F5" s="22"/>
      <c r="G5" s="22"/>
      <c r="H5" s="4" t="s">
        <v>325</v>
      </c>
      <c r="I5" s="4" t="s">
        <v>326</v>
      </c>
      <c r="J5" s="4" t="s">
        <v>327</v>
      </c>
      <c r="K5" s="22"/>
    </row>
    <row r="6" spans="1:11" ht="19.5" customHeight="1">
      <c r="A6" s="23" t="s">
        <v>98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83.75" customHeight="1">
      <c r="A14" s="24" t="s">
        <v>328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55" right="0.55" top="0.61" bottom="0.6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6">
      <selection activeCell="D14" sqref="D14"/>
    </sheetView>
  </sheetViews>
  <sheetFormatPr defaultColWidth="9.00390625" defaultRowHeight="14.25"/>
  <cols>
    <col min="1" max="1" width="8.75390625" style="14" customWidth="1"/>
    <col min="2" max="2" width="5.00390625" style="14" customWidth="1"/>
    <col min="3" max="3" width="44.25390625" style="14" customWidth="1"/>
    <col min="4" max="4" width="36.375" style="15" customWidth="1"/>
    <col min="5" max="16384" width="9.00390625" style="14" customWidth="1"/>
  </cols>
  <sheetData>
    <row r="1" spans="1:4" ht="18" customHeight="1">
      <c r="A1" s="2" t="s">
        <v>329</v>
      </c>
      <c r="B1" s="1"/>
      <c r="C1" s="1"/>
      <c r="D1" s="16"/>
    </row>
    <row r="2" spans="1:4" ht="24" customHeight="1">
      <c r="A2" s="3" t="s">
        <v>330</v>
      </c>
      <c r="B2" s="3"/>
      <c r="C2" s="3"/>
      <c r="D2" s="17"/>
    </row>
    <row r="3" spans="1:4" ht="27.75" customHeight="1">
      <c r="A3" s="4" t="s">
        <v>331</v>
      </c>
      <c r="B3" s="6" t="s">
        <v>332</v>
      </c>
      <c r="C3" s="6"/>
      <c r="D3" s="6"/>
    </row>
    <row r="4" spans="1:4" ht="19.5" customHeight="1">
      <c r="A4" s="4" t="s">
        <v>333</v>
      </c>
      <c r="B4" s="4" t="s">
        <v>334</v>
      </c>
      <c r="C4" s="4" t="s">
        <v>335</v>
      </c>
      <c r="D4" s="4" t="s">
        <v>336</v>
      </c>
    </row>
    <row r="5" spans="1:4" ht="27.75" customHeight="1">
      <c r="A5" s="4"/>
      <c r="B5" s="9" t="s">
        <v>337</v>
      </c>
      <c r="C5" s="8" t="s">
        <v>338</v>
      </c>
      <c r="D5" s="8" t="s">
        <v>339</v>
      </c>
    </row>
    <row r="6" spans="1:4" ht="27.75" customHeight="1">
      <c r="A6" s="4"/>
      <c r="B6" s="9"/>
      <c r="C6" s="8" t="s">
        <v>340</v>
      </c>
      <c r="D6" s="8" t="s">
        <v>341</v>
      </c>
    </row>
    <row r="7" spans="1:4" ht="27.75" customHeight="1">
      <c r="A7" s="4"/>
      <c r="B7" s="9"/>
      <c r="C7" s="8" t="s">
        <v>342</v>
      </c>
      <c r="D7" s="8" t="s">
        <v>343</v>
      </c>
    </row>
    <row r="8" spans="1:4" ht="27.75" customHeight="1">
      <c r="A8" s="4"/>
      <c r="B8" s="9"/>
      <c r="C8" s="8" t="s">
        <v>344</v>
      </c>
      <c r="D8" s="8" t="s">
        <v>345</v>
      </c>
    </row>
    <row r="9" spans="1:4" ht="27.75" customHeight="1">
      <c r="A9" s="4"/>
      <c r="B9" s="9"/>
      <c r="C9" s="8" t="s">
        <v>346</v>
      </c>
      <c r="D9" s="8" t="s">
        <v>347</v>
      </c>
    </row>
    <row r="10" spans="1:4" ht="27.75" customHeight="1">
      <c r="A10" s="4"/>
      <c r="B10" s="9"/>
      <c r="C10" s="8" t="s">
        <v>348</v>
      </c>
      <c r="D10" s="8" t="s">
        <v>349</v>
      </c>
    </row>
    <row r="11" spans="1:4" ht="27.75" customHeight="1">
      <c r="A11" s="4"/>
      <c r="B11" s="9" t="s">
        <v>350</v>
      </c>
      <c r="C11" s="8" t="s">
        <v>351</v>
      </c>
      <c r="D11" s="8" t="s">
        <v>352</v>
      </c>
    </row>
    <row r="12" spans="1:4" ht="34.5" customHeight="1">
      <c r="A12" s="4"/>
      <c r="B12" s="9"/>
      <c r="C12" s="8" t="s">
        <v>353</v>
      </c>
      <c r="D12" s="8" t="s">
        <v>354</v>
      </c>
    </row>
    <row r="13" spans="1:4" ht="34.5" customHeight="1">
      <c r="A13" s="4"/>
      <c r="B13" s="9"/>
      <c r="C13" s="8" t="s">
        <v>355</v>
      </c>
      <c r="D13" s="8" t="s">
        <v>356</v>
      </c>
    </row>
    <row r="14" spans="1:4" ht="34.5" customHeight="1">
      <c r="A14" s="4"/>
      <c r="B14" s="9"/>
      <c r="C14" s="8" t="s">
        <v>357</v>
      </c>
      <c r="D14" s="8" t="s">
        <v>358</v>
      </c>
    </row>
    <row r="15" spans="1:4" ht="34.5" customHeight="1">
      <c r="A15" s="4"/>
      <c r="B15" s="9"/>
      <c r="C15" s="8" t="s">
        <v>359</v>
      </c>
      <c r="D15" s="8" t="s">
        <v>360</v>
      </c>
    </row>
    <row r="16" spans="1:4" ht="34.5" customHeight="1">
      <c r="A16" s="4"/>
      <c r="B16" s="9"/>
      <c r="C16" s="8" t="s">
        <v>361</v>
      </c>
      <c r="D16" s="8" t="s">
        <v>362</v>
      </c>
    </row>
    <row r="17" spans="1:4" ht="45.75" customHeight="1">
      <c r="A17" s="4"/>
      <c r="B17" s="9" t="s">
        <v>363</v>
      </c>
      <c r="C17" s="8" t="s">
        <v>364</v>
      </c>
      <c r="D17" s="8" t="s">
        <v>365</v>
      </c>
    </row>
    <row r="18" spans="1:4" ht="40.5">
      <c r="A18" s="4"/>
      <c r="B18" s="9"/>
      <c r="C18" s="8" t="s">
        <v>366</v>
      </c>
      <c r="D18" s="8" t="s">
        <v>367</v>
      </c>
    </row>
    <row r="19" spans="1:4" ht="34.5" customHeight="1">
      <c r="A19" s="4"/>
      <c r="B19" s="9"/>
      <c r="C19" s="8" t="s">
        <v>368</v>
      </c>
      <c r="D19" s="8" t="s">
        <v>369</v>
      </c>
    </row>
    <row r="20" spans="1:4" ht="43.5" customHeight="1">
      <c r="A20" s="4"/>
      <c r="B20" s="9"/>
      <c r="C20" s="8" t="s">
        <v>370</v>
      </c>
      <c r="D20" s="8" t="s">
        <v>371</v>
      </c>
    </row>
    <row r="21" spans="1:4" ht="36" customHeight="1">
      <c r="A21" s="4"/>
      <c r="B21" s="9"/>
      <c r="C21" s="8" t="s">
        <v>372</v>
      </c>
      <c r="D21" s="8" t="s">
        <v>373</v>
      </c>
    </row>
    <row r="22" spans="1:4" ht="42.75" customHeight="1">
      <c r="A22" s="4"/>
      <c r="B22" s="9"/>
      <c r="C22" s="8" t="s">
        <v>374</v>
      </c>
      <c r="D22" s="8" t="s">
        <v>375</v>
      </c>
    </row>
    <row r="23" spans="1:4" ht="26.25" customHeight="1">
      <c r="A23" s="13" t="s">
        <v>376</v>
      </c>
      <c r="B23" s="13"/>
      <c r="C23" s="13"/>
      <c r="D23" s="18"/>
    </row>
  </sheetData>
  <sheetProtection/>
  <mergeCells count="7">
    <mergeCell ref="A2:D2"/>
    <mergeCell ref="B3:D3"/>
    <mergeCell ref="A23:D23"/>
    <mergeCell ref="A4:A22"/>
    <mergeCell ref="B5:B10"/>
    <mergeCell ref="B11:B16"/>
    <mergeCell ref="B17:B22"/>
  </mergeCells>
  <printOptions/>
  <pageMargins left="0.16" right="0.16" top="0.41" bottom="0.4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D6" sqref="D6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30.2539062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377</v>
      </c>
    </row>
    <row r="2" spans="1:4" ht="39.75" customHeight="1">
      <c r="A2" s="3" t="s">
        <v>378</v>
      </c>
      <c r="B2" s="3"/>
      <c r="C2" s="3"/>
      <c r="D2" s="3"/>
    </row>
    <row r="3" spans="1:4" ht="20.25" customHeight="1">
      <c r="A3" s="4" t="s">
        <v>379</v>
      </c>
      <c r="B3" s="5"/>
      <c r="C3" s="5"/>
      <c r="D3" s="5"/>
    </row>
    <row r="4" spans="1:4" ht="87.75" customHeight="1">
      <c r="A4" s="4" t="s">
        <v>380</v>
      </c>
      <c r="B4" s="6" t="s">
        <v>381</v>
      </c>
      <c r="C4" s="6"/>
      <c r="D4" s="6"/>
    </row>
    <row r="5" spans="1:4" ht="23.25" customHeight="1">
      <c r="A5" s="4" t="s">
        <v>333</v>
      </c>
      <c r="B5" s="4" t="s">
        <v>334</v>
      </c>
      <c r="C5" s="4" t="s">
        <v>335</v>
      </c>
      <c r="D5" s="4" t="s">
        <v>336</v>
      </c>
    </row>
    <row r="6" spans="1:4" ht="23.25" customHeight="1">
      <c r="A6" s="4"/>
      <c r="B6" s="7" t="s">
        <v>337</v>
      </c>
      <c r="C6" s="8" t="s">
        <v>382</v>
      </c>
      <c r="D6" s="9" t="s">
        <v>98</v>
      </c>
    </row>
    <row r="7" spans="1:4" ht="23.25" customHeight="1">
      <c r="A7" s="4"/>
      <c r="B7" s="10"/>
      <c r="C7" s="8" t="s">
        <v>383</v>
      </c>
      <c r="D7" s="9"/>
    </row>
    <row r="8" spans="1:6" ht="23.25" customHeight="1">
      <c r="A8" s="4"/>
      <c r="B8" s="11"/>
      <c r="C8" s="8" t="s">
        <v>384</v>
      </c>
      <c r="D8" s="9"/>
      <c r="F8" s="12"/>
    </row>
    <row r="9" spans="1:4" ht="23.25" customHeight="1">
      <c r="A9" s="4"/>
      <c r="B9" s="7" t="s">
        <v>350</v>
      </c>
      <c r="C9" s="8" t="s">
        <v>382</v>
      </c>
      <c r="D9" s="9"/>
    </row>
    <row r="10" spans="1:4" ht="23.25" customHeight="1">
      <c r="A10" s="4"/>
      <c r="B10" s="10"/>
      <c r="C10" s="8" t="s">
        <v>383</v>
      </c>
      <c r="D10" s="9"/>
    </row>
    <row r="11" spans="1:4" ht="23.25" customHeight="1">
      <c r="A11" s="4"/>
      <c r="B11" s="11"/>
      <c r="C11" s="8" t="s">
        <v>384</v>
      </c>
      <c r="D11" s="9"/>
    </row>
    <row r="12" spans="1:4" ht="23.25" customHeight="1">
      <c r="A12" s="4"/>
      <c r="B12" s="9" t="s">
        <v>363</v>
      </c>
      <c r="C12" s="8" t="s">
        <v>382</v>
      </c>
      <c r="D12" s="9"/>
    </row>
    <row r="13" spans="1:4" ht="23.25" customHeight="1">
      <c r="A13" s="4"/>
      <c r="B13" s="9"/>
      <c r="C13" s="8" t="s">
        <v>383</v>
      </c>
      <c r="D13" s="9"/>
    </row>
    <row r="14" spans="1:4" ht="23.25" customHeight="1">
      <c r="A14" s="4"/>
      <c r="B14" s="9"/>
      <c r="C14" s="8" t="s">
        <v>384</v>
      </c>
      <c r="D14" s="9"/>
    </row>
    <row r="15" spans="1:4" ht="21.75" customHeight="1">
      <c r="A15" s="13" t="s">
        <v>376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55" right="0.36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29.875" style="14" customWidth="1"/>
    <col min="2" max="2" width="15.875" style="14" customWidth="1"/>
    <col min="3" max="3" width="27.00390625" style="14" customWidth="1"/>
    <col min="4" max="4" width="16.625" style="14" customWidth="1"/>
    <col min="5" max="16384" width="9.00390625" style="14" customWidth="1"/>
  </cols>
  <sheetData>
    <row r="1" spans="1:4" ht="14.25">
      <c r="A1" s="154"/>
      <c r="B1" s="154"/>
      <c r="C1" s="154"/>
      <c r="D1" s="154"/>
    </row>
    <row r="2" ht="14.25">
      <c r="A2" s="15" t="s">
        <v>32</v>
      </c>
    </row>
    <row r="3" spans="1:4" ht="20.25">
      <c r="A3" s="73" t="s">
        <v>33</v>
      </c>
      <c r="B3" s="73"/>
      <c r="C3" s="73"/>
      <c r="D3" s="73"/>
    </row>
    <row r="4" spans="1:4" ht="14.25">
      <c r="A4" s="155"/>
      <c r="B4" s="155"/>
      <c r="C4" s="155"/>
      <c r="D4" s="156" t="s">
        <v>34</v>
      </c>
    </row>
    <row r="5" spans="1:4" ht="19.5" customHeight="1">
      <c r="A5" s="157" t="s">
        <v>35</v>
      </c>
      <c r="B5" s="157"/>
      <c r="C5" s="157" t="s">
        <v>36</v>
      </c>
      <c r="D5" s="157"/>
    </row>
    <row r="6" spans="1:4" ht="19.5" customHeight="1">
      <c r="A6" s="158" t="s">
        <v>37</v>
      </c>
      <c r="B6" s="158" t="s">
        <v>38</v>
      </c>
      <c r="C6" s="158" t="s">
        <v>39</v>
      </c>
      <c r="D6" s="158" t="s">
        <v>38</v>
      </c>
    </row>
    <row r="7" spans="1:4" ht="19.5" customHeight="1">
      <c r="A7" s="159" t="s">
        <v>40</v>
      </c>
      <c r="B7" s="104">
        <v>1284.9</v>
      </c>
      <c r="C7" s="159" t="s">
        <v>41</v>
      </c>
      <c r="D7" s="160">
        <v>512.05</v>
      </c>
    </row>
    <row r="8" spans="1:4" ht="19.5" customHeight="1">
      <c r="A8" s="159" t="s">
        <v>42</v>
      </c>
      <c r="B8" s="104">
        <v>0</v>
      </c>
      <c r="C8" s="159" t="s">
        <v>43</v>
      </c>
      <c r="D8" s="104">
        <v>465.12</v>
      </c>
    </row>
    <row r="9" spans="1:4" ht="19.5" customHeight="1">
      <c r="A9" s="161" t="s">
        <v>44</v>
      </c>
      <c r="B9" s="104">
        <v>0</v>
      </c>
      <c r="C9" s="159" t="s">
        <v>45</v>
      </c>
      <c r="D9" s="104">
        <v>12.73</v>
      </c>
    </row>
    <row r="10" spans="1:4" ht="19.5" customHeight="1">
      <c r="A10" s="161" t="s">
        <v>46</v>
      </c>
      <c r="B10" s="104">
        <v>1703.3</v>
      </c>
      <c r="C10" s="159" t="s">
        <v>47</v>
      </c>
      <c r="D10" s="104">
        <v>34.2</v>
      </c>
    </row>
    <row r="11" spans="1:4" ht="19.5" customHeight="1">
      <c r="A11" s="161" t="s">
        <v>48</v>
      </c>
      <c r="B11" s="104">
        <v>580.851885</v>
      </c>
      <c r="C11" s="159" t="s">
        <v>49</v>
      </c>
      <c r="D11" s="104">
        <v>3057</v>
      </c>
    </row>
    <row r="12" spans="1:4" ht="19.5" customHeight="1">
      <c r="A12" s="162" t="s">
        <v>50</v>
      </c>
      <c r="B12" s="163">
        <f>SUM(B7:B11)</f>
        <v>3569.051885</v>
      </c>
      <c r="C12" s="162" t="s">
        <v>51</v>
      </c>
      <c r="D12" s="104">
        <f>D7+D11</f>
        <v>3569.05</v>
      </c>
    </row>
  </sheetData>
  <sheetProtection/>
  <mergeCells count="2">
    <mergeCell ref="A1:D1"/>
    <mergeCell ref="A3:D3"/>
  </mergeCells>
  <printOptions/>
  <pageMargins left="0.36" right="0.36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7" sqref="B7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1.125" style="37" customWidth="1"/>
    <col min="4" max="4" width="10.25390625" style="37" customWidth="1"/>
    <col min="5" max="7" width="9.50390625" style="37" customWidth="1"/>
    <col min="8" max="8" width="11.75390625" style="37" customWidth="1"/>
    <col min="9" max="16384" width="9.00390625" style="14" customWidth="1"/>
  </cols>
  <sheetData>
    <row r="1" spans="1:8" ht="14.25">
      <c r="A1" s="135" t="s">
        <v>52</v>
      </c>
      <c r="B1" s="136"/>
      <c r="C1" s="137"/>
      <c r="D1" s="138"/>
      <c r="E1" s="138"/>
      <c r="F1" s="139"/>
      <c r="G1" s="140"/>
      <c r="H1" s="140"/>
    </row>
    <row r="2" spans="1:8" ht="28.5" customHeight="1">
      <c r="A2" s="141" t="s">
        <v>53</v>
      </c>
      <c r="B2" s="141"/>
      <c r="C2" s="141"/>
      <c r="D2" s="141"/>
      <c r="E2" s="141"/>
      <c r="F2" s="141"/>
      <c r="G2" s="141"/>
      <c r="H2" s="141"/>
    </row>
    <row r="3" spans="1:8" ht="25.5">
      <c r="A3" s="135"/>
      <c r="B3" s="135"/>
      <c r="C3" s="142"/>
      <c r="D3" s="143"/>
      <c r="E3" s="143"/>
      <c r="F3" s="144"/>
      <c r="G3" s="145" t="s">
        <v>34</v>
      </c>
      <c r="H3" s="145"/>
    </row>
    <row r="4" spans="1:8" ht="14.25">
      <c r="A4" s="146" t="s">
        <v>54</v>
      </c>
      <c r="B4" s="146" t="s">
        <v>55</v>
      </c>
      <c r="C4" s="147" t="s">
        <v>56</v>
      </c>
      <c r="D4" s="148"/>
      <c r="E4" s="148"/>
      <c r="F4" s="148"/>
      <c r="G4" s="148"/>
      <c r="H4" s="149"/>
    </row>
    <row r="5" spans="1:8" ht="60" customHeight="1">
      <c r="A5" s="146"/>
      <c r="B5" s="146"/>
      <c r="C5" s="4" t="s">
        <v>57</v>
      </c>
      <c r="D5" s="4" t="s">
        <v>58</v>
      </c>
      <c r="E5" s="4" t="s">
        <v>59</v>
      </c>
      <c r="F5" s="4" t="s">
        <v>60</v>
      </c>
      <c r="G5" s="150" t="s">
        <v>61</v>
      </c>
      <c r="H5" s="4" t="s">
        <v>62</v>
      </c>
    </row>
    <row r="6" spans="1:8" ht="19.5" customHeight="1">
      <c r="A6" s="151" t="s">
        <v>63</v>
      </c>
      <c r="B6" s="151" t="s">
        <v>63</v>
      </c>
      <c r="C6" s="9">
        <v>1</v>
      </c>
      <c r="D6" s="151">
        <v>2</v>
      </c>
      <c r="E6" s="9">
        <v>3</v>
      </c>
      <c r="F6" s="9">
        <v>4</v>
      </c>
      <c r="G6" s="151">
        <v>5</v>
      </c>
      <c r="H6" s="9">
        <v>6</v>
      </c>
    </row>
    <row r="7" spans="1:8" ht="19.5" customHeight="1">
      <c r="A7" s="152" t="s">
        <v>64</v>
      </c>
      <c r="B7" s="152" t="s">
        <v>65</v>
      </c>
      <c r="C7" s="153">
        <f>SUM(D7:H7)</f>
        <v>3569.05</v>
      </c>
      <c r="D7" s="153">
        <v>1284.9</v>
      </c>
      <c r="E7" s="153">
        <v>0</v>
      </c>
      <c r="F7" s="153">
        <v>0</v>
      </c>
      <c r="G7" s="153">
        <v>580.85</v>
      </c>
      <c r="H7" s="153">
        <v>1703.3</v>
      </c>
    </row>
    <row r="8" spans="1:8" ht="19.5" customHeight="1">
      <c r="A8" s="152"/>
      <c r="B8" s="152"/>
      <c r="C8" s="153"/>
      <c r="D8" s="153"/>
      <c r="E8" s="153"/>
      <c r="F8" s="153"/>
      <c r="G8" s="153"/>
      <c r="H8" s="153"/>
    </row>
    <row r="9" spans="1:8" ht="19.5" customHeight="1">
      <c r="A9" s="92"/>
      <c r="B9" s="92"/>
      <c r="C9" s="93"/>
      <c r="D9" s="93"/>
      <c r="E9" s="93"/>
      <c r="F9" s="93"/>
      <c r="G9" s="93"/>
      <c r="H9" s="93"/>
    </row>
    <row r="10" spans="1:8" ht="19.5" customHeight="1">
      <c r="A10" s="92"/>
      <c r="B10" s="92"/>
      <c r="C10" s="93"/>
      <c r="D10" s="93"/>
      <c r="E10" s="93"/>
      <c r="F10" s="93"/>
      <c r="G10" s="93"/>
      <c r="H10" s="93"/>
    </row>
    <row r="11" spans="1:8" ht="19.5" customHeight="1">
      <c r="A11" s="92"/>
      <c r="B11" s="92"/>
      <c r="C11" s="93"/>
      <c r="D11" s="93"/>
      <c r="E11" s="93"/>
      <c r="F11" s="93"/>
      <c r="G11" s="93"/>
      <c r="H11" s="93"/>
    </row>
    <row r="12" spans="1:8" ht="19.5" customHeight="1">
      <c r="A12" s="92"/>
      <c r="B12" s="92"/>
      <c r="C12" s="93"/>
      <c r="D12" s="93"/>
      <c r="E12" s="93"/>
      <c r="F12" s="93"/>
      <c r="G12" s="93"/>
      <c r="H12" s="93"/>
    </row>
    <row r="13" spans="1:8" ht="19.5" customHeight="1">
      <c r="A13" s="92"/>
      <c r="B13" s="92"/>
      <c r="C13" s="93"/>
      <c r="D13" s="93"/>
      <c r="E13" s="93"/>
      <c r="F13" s="93"/>
      <c r="G13" s="93"/>
      <c r="H13" s="93"/>
    </row>
    <row r="14" spans="1:8" ht="19.5" customHeight="1">
      <c r="A14" s="92"/>
      <c r="B14" s="92"/>
      <c r="C14" s="93"/>
      <c r="D14" s="93"/>
      <c r="E14" s="93"/>
      <c r="F14" s="93"/>
      <c r="G14" s="93"/>
      <c r="H14" s="93"/>
    </row>
  </sheetData>
  <sheetProtection/>
  <mergeCells count="5">
    <mergeCell ref="A2:H2"/>
    <mergeCell ref="G3:H3"/>
    <mergeCell ref="C4:H4"/>
    <mergeCell ref="A4:A5"/>
    <mergeCell ref="B4:B5"/>
  </mergeCells>
  <printOptions/>
  <pageMargins left="0.36" right="0.36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11" sqref="I11"/>
    </sheetView>
  </sheetViews>
  <sheetFormatPr defaultColWidth="9.00390625" defaultRowHeight="14.25"/>
  <cols>
    <col min="1" max="1" width="4.625" style="53" customWidth="1"/>
    <col min="2" max="2" width="14.625" style="53" customWidth="1"/>
    <col min="3" max="3" width="7.25390625" style="107" customWidth="1"/>
    <col min="4" max="4" width="20.50390625" style="53" customWidth="1"/>
    <col min="5" max="5" width="9.00390625" style="108" customWidth="1"/>
    <col min="6" max="6" width="6.375" style="53" customWidth="1"/>
    <col min="7" max="7" width="6.50390625" style="53" customWidth="1"/>
    <col min="8" max="8" width="5.625" style="53" customWidth="1"/>
    <col min="9" max="9" width="10.125" style="53" customWidth="1"/>
    <col min="10" max="10" width="8.75390625" style="53" customWidth="1"/>
    <col min="11" max="11" width="9.625" style="53" customWidth="1"/>
    <col min="12" max="12" width="6.625" style="53" customWidth="1"/>
    <col min="13" max="13" width="4.875" style="53" customWidth="1"/>
    <col min="14" max="14" width="13.25390625" style="53" customWidth="1"/>
    <col min="15" max="15" width="9.75390625" style="53" customWidth="1"/>
    <col min="16" max="16384" width="9.00390625" style="53" customWidth="1"/>
  </cols>
  <sheetData>
    <row r="1" spans="1:12" ht="12">
      <c r="A1" s="109" t="s">
        <v>66</v>
      </c>
      <c r="B1" s="110"/>
      <c r="C1" s="111"/>
      <c r="D1" s="110"/>
      <c r="E1" s="112"/>
      <c r="F1" s="110"/>
      <c r="G1" s="110"/>
      <c r="H1" s="110"/>
      <c r="I1" s="110"/>
      <c r="J1" s="110"/>
      <c r="K1" s="110"/>
      <c r="L1" s="110"/>
    </row>
    <row r="2" spans="1:15" ht="18.75">
      <c r="A2" s="113" t="s">
        <v>67</v>
      </c>
      <c r="B2" s="113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>
      <c r="A3" s="109"/>
      <c r="B3" s="109"/>
      <c r="C3" s="115"/>
      <c r="D3" s="109"/>
      <c r="E3" s="116"/>
      <c r="F3" s="109"/>
      <c r="G3" s="109"/>
      <c r="H3" s="109"/>
      <c r="I3" s="109"/>
      <c r="J3" s="109"/>
      <c r="K3" s="109"/>
      <c r="L3" s="109"/>
      <c r="M3" s="109"/>
      <c r="N3" s="130" t="s">
        <v>34</v>
      </c>
      <c r="O3" s="130"/>
    </row>
    <row r="4" spans="1:15" ht="12">
      <c r="A4" s="117" t="s">
        <v>54</v>
      </c>
      <c r="B4" s="117" t="s">
        <v>55</v>
      </c>
      <c r="C4" s="117" t="s">
        <v>68</v>
      </c>
      <c r="D4" s="117" t="s">
        <v>69</v>
      </c>
      <c r="E4" s="117" t="s">
        <v>70</v>
      </c>
      <c r="F4" s="117" t="s">
        <v>71</v>
      </c>
      <c r="G4" s="117" t="s">
        <v>72</v>
      </c>
      <c r="H4" s="117" t="s">
        <v>73</v>
      </c>
      <c r="I4" s="117" t="s">
        <v>74</v>
      </c>
      <c r="J4" s="131" t="s">
        <v>56</v>
      </c>
      <c r="K4" s="131"/>
      <c r="L4" s="131"/>
      <c r="M4" s="131"/>
      <c r="N4" s="131"/>
      <c r="O4" s="131"/>
    </row>
    <row r="5" spans="1:15" ht="42.75" customHeight="1">
      <c r="A5" s="118"/>
      <c r="B5" s="118"/>
      <c r="C5" s="118"/>
      <c r="D5" s="118"/>
      <c r="E5" s="118"/>
      <c r="F5" s="118"/>
      <c r="G5" s="118"/>
      <c r="H5" s="118"/>
      <c r="I5" s="118"/>
      <c r="J5" s="117" t="s">
        <v>70</v>
      </c>
      <c r="K5" s="117" t="s">
        <v>58</v>
      </c>
      <c r="L5" s="117" t="s">
        <v>59</v>
      </c>
      <c r="M5" s="117" t="s">
        <v>60</v>
      </c>
      <c r="N5" s="132" t="s">
        <v>61</v>
      </c>
      <c r="O5" s="117" t="s">
        <v>62</v>
      </c>
    </row>
    <row r="6" spans="1:15" ht="1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33"/>
      <c r="O6" s="119"/>
    </row>
    <row r="7" spans="1:15" ht="19.5" customHeight="1">
      <c r="A7" s="120" t="s">
        <v>63</v>
      </c>
      <c r="B7" s="120" t="s">
        <v>63</v>
      </c>
      <c r="C7" s="120" t="s">
        <v>63</v>
      </c>
      <c r="D7" s="120" t="s">
        <v>63</v>
      </c>
      <c r="E7" s="120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20">
        <v>9</v>
      </c>
      <c r="N7" s="120">
        <v>10</v>
      </c>
      <c r="O7" s="120">
        <v>11</v>
      </c>
    </row>
    <row r="8" spans="1:15" ht="19.5" customHeight="1">
      <c r="A8" s="121" t="s">
        <v>64</v>
      </c>
      <c r="B8" s="122" t="s">
        <v>65</v>
      </c>
      <c r="C8" s="123">
        <v>2110101</v>
      </c>
      <c r="D8" s="123" t="s">
        <v>75</v>
      </c>
      <c r="E8" s="124">
        <f>SUM(F8:H8)</f>
        <v>512.0500000000001</v>
      </c>
      <c r="F8" s="124">
        <v>465.12</v>
      </c>
      <c r="G8" s="124">
        <v>12.73</v>
      </c>
      <c r="H8" s="124">
        <v>34.2</v>
      </c>
      <c r="I8" s="124"/>
      <c r="J8" s="124"/>
      <c r="K8" s="134"/>
      <c r="L8" s="134"/>
      <c r="M8" s="134"/>
      <c r="N8" s="134"/>
      <c r="O8" s="134"/>
    </row>
    <row r="9" spans="1:15" ht="19.5" customHeight="1">
      <c r="A9" s="121" t="s">
        <v>64</v>
      </c>
      <c r="B9" s="122" t="s">
        <v>65</v>
      </c>
      <c r="C9" s="123">
        <v>2111104</v>
      </c>
      <c r="D9" s="123" t="s">
        <v>76</v>
      </c>
      <c r="E9" s="124">
        <f>SUM(F9:I9)</f>
        <v>5</v>
      </c>
      <c r="F9" s="124"/>
      <c r="G9" s="124"/>
      <c r="H9" s="124"/>
      <c r="I9" s="124">
        <f>SUM(J9)</f>
        <v>5</v>
      </c>
      <c r="J9" s="124">
        <f>SUM(K9:O9)</f>
        <v>5</v>
      </c>
      <c r="K9" s="134">
        <v>5</v>
      </c>
      <c r="L9" s="134"/>
      <c r="M9" s="134"/>
      <c r="N9" s="134"/>
      <c r="O9" s="134"/>
    </row>
    <row r="10" spans="1:15" ht="19.5" customHeight="1">
      <c r="A10" s="121" t="s">
        <v>64</v>
      </c>
      <c r="B10" s="122" t="s">
        <v>65</v>
      </c>
      <c r="C10" s="125">
        <v>2111103</v>
      </c>
      <c r="D10" s="126" t="s">
        <v>77</v>
      </c>
      <c r="E10" s="124">
        <f aca="true" t="shared" si="0" ref="E10:E17">SUM(F10:I10)</f>
        <v>21.369999999999997</v>
      </c>
      <c r="F10" s="127"/>
      <c r="G10" s="127"/>
      <c r="H10" s="127"/>
      <c r="I10" s="124">
        <f aca="true" t="shared" si="1" ref="I10:I17">SUM(J10)</f>
        <v>21.369999999999997</v>
      </c>
      <c r="J10" s="124">
        <f aca="true" t="shared" si="2" ref="J10:J17">SUM(K10:O10)</f>
        <v>21.369999999999997</v>
      </c>
      <c r="K10" s="127">
        <v>8</v>
      </c>
      <c r="L10" s="127"/>
      <c r="M10" s="127"/>
      <c r="N10" s="124">
        <v>13.37</v>
      </c>
      <c r="O10" s="124"/>
    </row>
    <row r="11" spans="1:15" ht="19.5" customHeight="1">
      <c r="A11" s="121" t="s">
        <v>64</v>
      </c>
      <c r="B11" s="122" t="s">
        <v>65</v>
      </c>
      <c r="C11" s="125">
        <v>2110402</v>
      </c>
      <c r="D11" s="126" t="s">
        <v>78</v>
      </c>
      <c r="E11" s="124">
        <f t="shared" si="0"/>
        <v>54.66</v>
      </c>
      <c r="F11" s="127"/>
      <c r="G11" s="127"/>
      <c r="H11" s="127"/>
      <c r="I11" s="124">
        <f t="shared" si="1"/>
        <v>54.66</v>
      </c>
      <c r="J11" s="124">
        <f t="shared" si="2"/>
        <v>54.66</v>
      </c>
      <c r="K11" s="127">
        <v>32.5</v>
      </c>
      <c r="L11" s="127"/>
      <c r="M11" s="127"/>
      <c r="N11" s="124">
        <v>22.16</v>
      </c>
      <c r="O11" s="124"/>
    </row>
    <row r="12" spans="1:15" ht="19.5" customHeight="1">
      <c r="A12" s="121" t="s">
        <v>64</v>
      </c>
      <c r="B12" s="122" t="s">
        <v>65</v>
      </c>
      <c r="C12" s="125">
        <v>2110399</v>
      </c>
      <c r="D12" s="126" t="s">
        <v>79</v>
      </c>
      <c r="E12" s="124">
        <f t="shared" si="0"/>
        <v>643.81</v>
      </c>
      <c r="F12" s="127"/>
      <c r="G12" s="127"/>
      <c r="H12" s="127"/>
      <c r="I12" s="124">
        <f t="shared" si="1"/>
        <v>643.81</v>
      </c>
      <c r="J12" s="124">
        <f t="shared" si="2"/>
        <v>643.81</v>
      </c>
      <c r="K12" s="127">
        <v>235</v>
      </c>
      <c r="L12" s="127"/>
      <c r="M12" s="127"/>
      <c r="N12" s="124">
        <v>408.81</v>
      </c>
      <c r="O12" s="124"/>
    </row>
    <row r="13" spans="1:15" ht="19.5" customHeight="1">
      <c r="A13" s="121" t="s">
        <v>64</v>
      </c>
      <c r="B13" s="122" t="s">
        <v>65</v>
      </c>
      <c r="C13" s="125">
        <v>2110302</v>
      </c>
      <c r="D13" s="126" t="s">
        <v>80</v>
      </c>
      <c r="E13" s="124">
        <f t="shared" si="0"/>
        <v>1732.75</v>
      </c>
      <c r="F13" s="127"/>
      <c r="G13" s="127"/>
      <c r="H13" s="127"/>
      <c r="I13" s="124">
        <f t="shared" si="1"/>
        <v>1732.75</v>
      </c>
      <c r="J13" s="124">
        <f t="shared" si="2"/>
        <v>1732.75</v>
      </c>
      <c r="K13" s="127"/>
      <c r="L13" s="127"/>
      <c r="M13" s="127"/>
      <c r="N13" s="124">
        <v>29.45</v>
      </c>
      <c r="O13" s="124">
        <v>1703.3</v>
      </c>
    </row>
    <row r="14" spans="1:15" ht="19.5" customHeight="1">
      <c r="A14" s="121" t="s">
        <v>64</v>
      </c>
      <c r="B14" s="122" t="s">
        <v>65</v>
      </c>
      <c r="C14" s="125">
        <v>2110299</v>
      </c>
      <c r="D14" s="126" t="s">
        <v>81</v>
      </c>
      <c r="E14" s="124">
        <f t="shared" si="0"/>
        <v>248.82</v>
      </c>
      <c r="F14" s="127"/>
      <c r="G14" s="127"/>
      <c r="H14" s="127"/>
      <c r="I14" s="124">
        <f t="shared" si="1"/>
        <v>248.82</v>
      </c>
      <c r="J14" s="124">
        <f t="shared" si="2"/>
        <v>248.82</v>
      </c>
      <c r="K14" s="127">
        <v>230.7</v>
      </c>
      <c r="L14" s="127"/>
      <c r="M14" s="127"/>
      <c r="N14" s="124">
        <v>18.12</v>
      </c>
      <c r="O14" s="124"/>
    </row>
    <row r="15" spans="1:15" ht="19.5" customHeight="1">
      <c r="A15" s="121" t="s">
        <v>64</v>
      </c>
      <c r="B15" s="122" t="s">
        <v>65</v>
      </c>
      <c r="C15" s="125">
        <v>2110199</v>
      </c>
      <c r="D15" s="126" t="s">
        <v>82</v>
      </c>
      <c r="E15" s="124">
        <f t="shared" si="0"/>
        <v>261.65</v>
      </c>
      <c r="F15" s="127"/>
      <c r="G15" s="127"/>
      <c r="H15" s="127"/>
      <c r="I15" s="124">
        <f t="shared" si="1"/>
        <v>261.65</v>
      </c>
      <c r="J15" s="124">
        <f t="shared" si="2"/>
        <v>261.65</v>
      </c>
      <c r="K15" s="127">
        <v>261.65</v>
      </c>
      <c r="L15" s="127"/>
      <c r="M15" s="127"/>
      <c r="N15" s="124"/>
      <c r="O15" s="124"/>
    </row>
    <row r="16" spans="1:15" ht="19.5" customHeight="1">
      <c r="A16" s="121" t="s">
        <v>64</v>
      </c>
      <c r="B16" s="122" t="s">
        <v>65</v>
      </c>
      <c r="C16" s="125">
        <v>2299901</v>
      </c>
      <c r="D16" s="126" t="s">
        <v>83</v>
      </c>
      <c r="E16" s="124">
        <f t="shared" si="0"/>
        <v>61.94</v>
      </c>
      <c r="F16" s="127"/>
      <c r="G16" s="127"/>
      <c r="H16" s="127"/>
      <c r="I16" s="124">
        <f t="shared" si="1"/>
        <v>61.94</v>
      </c>
      <c r="J16" s="124">
        <f t="shared" si="2"/>
        <v>61.94</v>
      </c>
      <c r="K16" s="127"/>
      <c r="L16" s="127"/>
      <c r="M16" s="127"/>
      <c r="N16" s="124">
        <v>61.94</v>
      </c>
      <c r="O16" s="124"/>
    </row>
    <row r="17" spans="1:15" ht="19.5" customHeight="1">
      <c r="A17" s="121" t="s">
        <v>64</v>
      </c>
      <c r="B17" s="122" t="s">
        <v>65</v>
      </c>
      <c r="C17" s="125">
        <v>2110401</v>
      </c>
      <c r="D17" s="126" t="s">
        <v>84</v>
      </c>
      <c r="E17" s="124">
        <f t="shared" si="0"/>
        <v>27</v>
      </c>
      <c r="F17" s="127"/>
      <c r="G17" s="127"/>
      <c r="H17" s="127"/>
      <c r="I17" s="124">
        <f t="shared" si="1"/>
        <v>27</v>
      </c>
      <c r="J17" s="124">
        <f t="shared" si="2"/>
        <v>27</v>
      </c>
      <c r="K17" s="127"/>
      <c r="L17" s="127"/>
      <c r="M17" s="127"/>
      <c r="N17" s="124">
        <v>27</v>
      </c>
      <c r="O17" s="124"/>
    </row>
    <row r="18" spans="1:15" ht="64.5" customHeight="1">
      <c r="A18" s="128" t="s">
        <v>85</v>
      </c>
      <c r="B18" s="128"/>
      <c r="C18" s="128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</sheetData>
  <sheetProtection/>
  <mergeCells count="18"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16" right="0.16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7" sqref="D7:D9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3.00390625" style="14" customWidth="1"/>
    <col min="5" max="16384" width="9.00390625" style="14" customWidth="1"/>
  </cols>
  <sheetData>
    <row r="1" ht="14.25">
      <c r="A1" s="14" t="s">
        <v>86</v>
      </c>
    </row>
    <row r="2" spans="1:4" ht="20.25">
      <c r="A2" s="96" t="s">
        <v>87</v>
      </c>
      <c r="B2" s="96"/>
      <c r="C2" s="96"/>
      <c r="D2" s="96"/>
    </row>
    <row r="3" spans="1:4" ht="14.25">
      <c r="A3" s="97"/>
      <c r="B3" s="97"/>
      <c r="C3" s="97"/>
      <c r="D3" s="98" t="s">
        <v>34</v>
      </c>
    </row>
    <row r="4" spans="1:4" s="70" customFormat="1" ht="19.5" customHeight="1">
      <c r="A4" s="99" t="s">
        <v>35</v>
      </c>
      <c r="B4" s="99"/>
      <c r="C4" s="99" t="s">
        <v>36</v>
      </c>
      <c r="D4" s="99"/>
    </row>
    <row r="5" spans="1:4" s="70" customFormat="1" ht="19.5" customHeight="1">
      <c r="A5" s="100" t="s">
        <v>37</v>
      </c>
      <c r="B5" s="100" t="s">
        <v>38</v>
      </c>
      <c r="C5" s="100" t="s">
        <v>39</v>
      </c>
      <c r="D5" s="100" t="s">
        <v>38</v>
      </c>
    </row>
    <row r="6" spans="1:4" s="70" customFormat="1" ht="19.5" customHeight="1">
      <c r="A6" s="101" t="s">
        <v>40</v>
      </c>
      <c r="B6" s="102">
        <v>1284.9</v>
      </c>
      <c r="C6" s="101" t="s">
        <v>41</v>
      </c>
      <c r="D6" s="103">
        <f>SUM(D7:D9)</f>
        <v>512.0500000000001</v>
      </c>
    </row>
    <row r="7" spans="1:4" s="70" customFormat="1" ht="19.5" customHeight="1">
      <c r="A7" s="101" t="s">
        <v>42</v>
      </c>
      <c r="B7" s="102"/>
      <c r="C7" s="101" t="s">
        <v>88</v>
      </c>
      <c r="D7" s="104">
        <v>465.12</v>
      </c>
    </row>
    <row r="8" spans="1:4" s="70" customFormat="1" ht="19.5" customHeight="1">
      <c r="A8" s="101"/>
      <c r="B8" s="102"/>
      <c r="C8" s="101" t="s">
        <v>89</v>
      </c>
      <c r="D8" s="104">
        <v>12.73</v>
      </c>
    </row>
    <row r="9" spans="1:4" s="70" customFormat="1" ht="19.5" customHeight="1">
      <c r="A9" s="101"/>
      <c r="B9" s="102"/>
      <c r="C9" s="101" t="s">
        <v>90</v>
      </c>
      <c r="D9" s="104">
        <v>34.2</v>
      </c>
    </row>
    <row r="10" spans="1:4" s="70" customFormat="1" ht="19.5" customHeight="1">
      <c r="A10" s="101"/>
      <c r="B10" s="102"/>
      <c r="C10" s="101" t="s">
        <v>49</v>
      </c>
      <c r="D10" s="105">
        <v>772.85</v>
      </c>
    </row>
    <row r="11" spans="1:4" s="70" customFormat="1" ht="19.5" customHeight="1">
      <c r="A11" s="101"/>
      <c r="B11" s="102"/>
      <c r="C11" s="101"/>
      <c r="D11" s="102"/>
    </row>
    <row r="12" spans="1:4" s="70" customFormat="1" ht="19.5" customHeight="1">
      <c r="A12" s="101"/>
      <c r="B12" s="102"/>
      <c r="C12" s="101"/>
      <c r="D12" s="102"/>
    </row>
    <row r="13" spans="1:4" s="70" customFormat="1" ht="19.5" customHeight="1">
      <c r="A13" s="106" t="s">
        <v>50</v>
      </c>
      <c r="B13" s="105">
        <f>SUM(B6:B12)</f>
        <v>1284.9</v>
      </c>
      <c r="C13" s="106" t="s">
        <v>51</v>
      </c>
      <c r="D13" s="102">
        <f>D6+D10</f>
        <v>1284.9</v>
      </c>
    </row>
  </sheetData>
  <sheetProtection/>
  <mergeCells count="1">
    <mergeCell ref="A2:D2"/>
  </mergeCells>
  <printOptions/>
  <pageMargins left="0.36" right="0.36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7" sqref="D17"/>
    </sheetView>
  </sheetViews>
  <sheetFormatPr defaultColWidth="9.00390625" defaultRowHeight="14.25"/>
  <cols>
    <col min="1" max="1" width="18.875" style="14" customWidth="1"/>
    <col min="2" max="2" width="27.125" style="14" customWidth="1"/>
    <col min="3" max="3" width="12.50390625" style="14" customWidth="1"/>
    <col min="4" max="4" width="14.125" style="14" customWidth="1"/>
    <col min="5" max="5" width="16.625" style="14" customWidth="1"/>
    <col min="6" max="16384" width="9.00390625" style="14" customWidth="1"/>
  </cols>
  <sheetData>
    <row r="1" spans="1:5" ht="14.25">
      <c r="A1" s="71" t="s">
        <v>91</v>
      </c>
      <c r="B1" s="71"/>
      <c r="C1" s="71"/>
      <c r="D1" s="72"/>
      <c r="E1" s="72"/>
    </row>
    <row r="2" spans="1:5" ht="20.25">
      <c r="A2" s="73" t="s">
        <v>92</v>
      </c>
      <c r="B2" s="73"/>
      <c r="C2" s="73"/>
      <c r="D2" s="73"/>
      <c r="E2" s="73"/>
    </row>
    <row r="3" spans="1:5" ht="14.25">
      <c r="A3" s="74"/>
      <c r="B3" s="74"/>
      <c r="C3" s="74"/>
      <c r="D3" s="74"/>
      <c r="E3" s="42" t="s">
        <v>34</v>
      </c>
    </row>
    <row r="4" spans="1:5" s="70" customFormat="1" ht="19.5" customHeight="1">
      <c r="A4" s="75" t="s">
        <v>68</v>
      </c>
      <c r="B4" s="75" t="s">
        <v>69</v>
      </c>
      <c r="C4" s="75" t="s">
        <v>70</v>
      </c>
      <c r="D4" s="52" t="s">
        <v>93</v>
      </c>
      <c r="E4" s="52"/>
    </row>
    <row r="5" spans="1:5" s="70" customFormat="1" ht="19.5" customHeight="1">
      <c r="A5" s="75"/>
      <c r="B5" s="75"/>
      <c r="C5" s="75"/>
      <c r="D5" s="176" t="s">
        <v>94</v>
      </c>
      <c r="E5" s="75" t="s">
        <v>74</v>
      </c>
    </row>
    <row r="6" spans="1:5" s="70" customFormat="1" ht="19.5" customHeight="1">
      <c r="A6" s="76" t="s">
        <v>63</v>
      </c>
      <c r="B6" s="76" t="s">
        <v>63</v>
      </c>
      <c r="C6" s="76">
        <v>1</v>
      </c>
      <c r="D6" s="77">
        <v>2</v>
      </c>
      <c r="E6" s="77">
        <v>3</v>
      </c>
    </row>
    <row r="7" spans="1:5" s="70" customFormat="1" ht="19.5" customHeight="1">
      <c r="A7" s="87">
        <v>2110101</v>
      </c>
      <c r="B7" s="87" t="s">
        <v>75</v>
      </c>
      <c r="C7" s="88">
        <f>SUM(D7:E7)</f>
        <v>512.05</v>
      </c>
      <c r="D7" s="88">
        <v>512.05</v>
      </c>
      <c r="E7" s="89"/>
    </row>
    <row r="8" spans="1:5" s="70" customFormat="1" ht="19.5" customHeight="1">
      <c r="A8" s="87">
        <v>2111104</v>
      </c>
      <c r="B8" s="87" t="s">
        <v>76</v>
      </c>
      <c r="C8" s="88">
        <f aca="true" t="shared" si="0" ref="C8:C14">SUM(D8:E8)</f>
        <v>5</v>
      </c>
      <c r="D8" s="88"/>
      <c r="E8" s="90">
        <v>5</v>
      </c>
    </row>
    <row r="9" spans="1:5" s="70" customFormat="1" ht="19.5" customHeight="1">
      <c r="A9" s="91">
        <v>2111103</v>
      </c>
      <c r="B9" s="92" t="s">
        <v>77</v>
      </c>
      <c r="C9" s="88">
        <f t="shared" si="0"/>
        <v>8</v>
      </c>
      <c r="D9" s="93"/>
      <c r="E9" s="93">
        <v>8</v>
      </c>
    </row>
    <row r="10" spans="1:5" s="70" customFormat="1" ht="19.5" customHeight="1">
      <c r="A10" s="91">
        <v>2110402</v>
      </c>
      <c r="B10" s="92" t="s">
        <v>78</v>
      </c>
      <c r="C10" s="88">
        <f t="shared" si="0"/>
        <v>32.5</v>
      </c>
      <c r="D10" s="93"/>
      <c r="E10" s="93">
        <v>32.5</v>
      </c>
    </row>
    <row r="11" spans="1:5" s="70" customFormat="1" ht="19.5" customHeight="1">
      <c r="A11" s="91">
        <v>2110399</v>
      </c>
      <c r="B11" s="92" t="s">
        <v>79</v>
      </c>
      <c r="C11" s="88">
        <f t="shared" si="0"/>
        <v>235</v>
      </c>
      <c r="D11" s="93"/>
      <c r="E11" s="93">
        <v>235</v>
      </c>
    </row>
    <row r="12" spans="1:5" s="70" customFormat="1" ht="19.5" customHeight="1">
      <c r="A12" s="91">
        <v>2110302</v>
      </c>
      <c r="B12" s="92" t="s">
        <v>80</v>
      </c>
      <c r="C12" s="88">
        <f t="shared" si="0"/>
        <v>0</v>
      </c>
      <c r="D12" s="93"/>
      <c r="E12" s="93"/>
    </row>
    <row r="13" spans="1:5" s="70" customFormat="1" ht="19.5" customHeight="1">
      <c r="A13" s="91">
        <v>2110299</v>
      </c>
      <c r="B13" s="92" t="s">
        <v>81</v>
      </c>
      <c r="C13" s="88">
        <f t="shared" si="0"/>
        <v>230.7</v>
      </c>
      <c r="D13" s="93"/>
      <c r="E13" s="93">
        <v>230.7</v>
      </c>
    </row>
    <row r="14" spans="1:5" s="70" customFormat="1" ht="19.5" customHeight="1">
      <c r="A14" s="91">
        <v>2110199</v>
      </c>
      <c r="B14" s="92" t="s">
        <v>82</v>
      </c>
      <c r="C14" s="88">
        <f t="shared" si="0"/>
        <v>261.65</v>
      </c>
      <c r="D14" s="93"/>
      <c r="E14" s="93">
        <v>261.65</v>
      </c>
    </row>
    <row r="15" spans="1:5" s="70" customFormat="1" ht="13.5">
      <c r="A15" s="94" t="s">
        <v>95</v>
      </c>
      <c r="B15" s="94"/>
      <c r="C15" s="94"/>
      <c r="D15" s="94"/>
      <c r="E15" s="94"/>
    </row>
    <row r="16" spans="1:5" s="70" customFormat="1" ht="13.5">
      <c r="A16" s="95"/>
      <c r="B16" s="95"/>
      <c r="C16" s="95"/>
      <c r="D16" s="95"/>
      <c r="E16" s="95"/>
    </row>
  </sheetData>
  <sheetProtection/>
  <mergeCells count="7">
    <mergeCell ref="A2:E2"/>
    <mergeCell ref="D4:E4"/>
    <mergeCell ref="A15:E15"/>
    <mergeCell ref="A16:E16"/>
    <mergeCell ref="A4:A5"/>
    <mergeCell ref="B4:B5"/>
    <mergeCell ref="C4:C5"/>
  </mergeCells>
  <printOptions/>
  <pageMargins left="0.36" right="0.36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7" sqref="A7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3" width="15.25390625" style="14" customWidth="1"/>
    <col min="4" max="4" width="16.125" style="14" customWidth="1"/>
    <col min="5" max="5" width="15.25390625" style="14" customWidth="1"/>
    <col min="6" max="16384" width="9.00390625" style="14" customWidth="1"/>
  </cols>
  <sheetData>
    <row r="1" spans="1:5" ht="24" customHeight="1">
      <c r="A1" s="71" t="s">
        <v>96</v>
      </c>
      <c r="B1" s="71"/>
      <c r="C1" s="71"/>
      <c r="D1" s="72"/>
      <c r="E1" s="72"/>
    </row>
    <row r="2" spans="1:5" ht="26.25" customHeight="1">
      <c r="A2" s="73" t="s">
        <v>97</v>
      </c>
      <c r="B2" s="73"/>
      <c r="C2" s="73"/>
      <c r="D2" s="73"/>
      <c r="E2" s="73"/>
    </row>
    <row r="3" spans="1:5" ht="14.25">
      <c r="A3" s="74"/>
      <c r="B3" s="74"/>
      <c r="C3" s="74"/>
      <c r="D3" s="74"/>
      <c r="E3" s="42" t="s">
        <v>34</v>
      </c>
    </row>
    <row r="4" spans="1:5" s="70" customFormat="1" ht="19.5" customHeight="1">
      <c r="A4" s="75" t="s">
        <v>68</v>
      </c>
      <c r="B4" s="75" t="s">
        <v>69</v>
      </c>
      <c r="C4" s="75" t="s">
        <v>70</v>
      </c>
      <c r="D4" s="52" t="s">
        <v>93</v>
      </c>
      <c r="E4" s="52"/>
    </row>
    <row r="5" spans="1:5" s="70" customFormat="1" ht="19.5" customHeight="1">
      <c r="A5" s="75"/>
      <c r="B5" s="75"/>
      <c r="C5" s="75"/>
      <c r="D5" s="176" t="s">
        <v>94</v>
      </c>
      <c r="E5" s="75" t="s">
        <v>74</v>
      </c>
    </row>
    <row r="6" spans="1:5" s="70" customFormat="1" ht="19.5" customHeight="1">
      <c r="A6" s="76" t="s">
        <v>63</v>
      </c>
      <c r="B6" s="76" t="s">
        <v>63</v>
      </c>
      <c r="C6" s="76">
        <v>1</v>
      </c>
      <c r="D6" s="77">
        <v>2</v>
      </c>
      <c r="E6" s="77">
        <v>3</v>
      </c>
    </row>
    <row r="7" spans="1:5" s="70" customFormat="1" ht="19.5" customHeight="1">
      <c r="A7" s="78" t="s">
        <v>98</v>
      </c>
      <c r="B7" s="79"/>
      <c r="C7" s="79"/>
      <c r="D7" s="80"/>
      <c r="E7" s="80"/>
    </row>
    <row r="8" spans="1:5" s="70" customFormat="1" ht="19.5" customHeight="1">
      <c r="A8" s="81"/>
      <c r="B8" s="82"/>
      <c r="C8" s="82"/>
      <c r="D8" s="80"/>
      <c r="E8" s="80"/>
    </row>
    <row r="9" spans="1:5" s="70" customFormat="1" ht="19.5" customHeight="1">
      <c r="A9" s="83"/>
      <c r="B9" s="83"/>
      <c r="C9" s="83"/>
      <c r="D9" s="80"/>
      <c r="E9" s="80"/>
    </row>
    <row r="10" spans="1:5" s="70" customFormat="1" ht="19.5" customHeight="1">
      <c r="A10" s="83"/>
      <c r="B10" s="83"/>
      <c r="C10" s="83"/>
      <c r="D10" s="80"/>
      <c r="E10" s="80"/>
    </row>
    <row r="11" spans="1:5" s="70" customFormat="1" ht="19.5" customHeight="1">
      <c r="A11" s="83"/>
      <c r="B11" s="83"/>
      <c r="C11" s="83"/>
      <c r="D11" s="80"/>
      <c r="E11" s="80"/>
    </row>
    <row r="12" spans="1:5" s="70" customFormat="1" ht="19.5" customHeight="1">
      <c r="A12" s="83"/>
      <c r="B12" s="83"/>
      <c r="C12" s="83"/>
      <c r="D12" s="80"/>
      <c r="E12" s="80"/>
    </row>
    <row r="13" spans="1:5" s="70" customFormat="1" ht="19.5" customHeight="1">
      <c r="A13" s="83"/>
      <c r="B13" s="83"/>
      <c r="C13" s="83"/>
      <c r="D13" s="80"/>
      <c r="E13" s="80"/>
    </row>
    <row r="14" spans="1:4" s="70" customFormat="1" ht="18" customHeight="1">
      <c r="A14" s="84" t="s">
        <v>99</v>
      </c>
      <c r="B14" s="84"/>
      <c r="C14" s="84"/>
      <c r="D14" s="84"/>
    </row>
    <row r="15" spans="1:4" s="70" customFormat="1" ht="18" customHeight="1">
      <c r="A15" s="85" t="s">
        <v>100</v>
      </c>
      <c r="B15" s="85"/>
      <c r="C15" s="85"/>
      <c r="D15" s="85"/>
    </row>
    <row r="16" spans="1:4" s="70" customFormat="1" ht="18" customHeight="1">
      <c r="A16" s="86"/>
      <c r="B16" s="86"/>
      <c r="C16" s="86"/>
      <c r="D16" s="86"/>
    </row>
  </sheetData>
  <sheetProtection/>
  <mergeCells count="8">
    <mergeCell ref="A2:E2"/>
    <mergeCell ref="D4:E4"/>
    <mergeCell ref="A14:D14"/>
    <mergeCell ref="A15:D15"/>
    <mergeCell ref="A16:D16"/>
    <mergeCell ref="A4:A5"/>
    <mergeCell ref="B4:B5"/>
    <mergeCell ref="C4:C5"/>
  </mergeCells>
  <printOptions/>
  <pageMargins left="0.55" right="0.36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6" sqref="B6"/>
    </sheetView>
  </sheetViews>
  <sheetFormatPr defaultColWidth="9.00390625" defaultRowHeight="14.25"/>
  <cols>
    <col min="1" max="1" width="17.125" style="54" customWidth="1"/>
    <col min="2" max="2" width="36.25390625" style="14" customWidth="1"/>
    <col min="3" max="3" width="31.75390625" style="14" customWidth="1"/>
    <col min="4" max="16384" width="9.00390625" style="14" customWidth="1"/>
  </cols>
  <sheetData>
    <row r="1" spans="1:3" ht="23.25" customHeight="1">
      <c r="A1" s="55" t="s">
        <v>101</v>
      </c>
      <c r="B1" s="20"/>
      <c r="C1" s="20"/>
    </row>
    <row r="2" spans="1:3" ht="36.75" customHeight="1">
      <c r="A2" s="56" t="s">
        <v>102</v>
      </c>
      <c r="B2" s="57"/>
      <c r="C2" s="57"/>
    </row>
    <row r="3" spans="1:3" s="53" customFormat="1" ht="18" customHeight="1">
      <c r="A3" s="58"/>
      <c r="B3" s="59"/>
      <c r="C3" s="60" t="s">
        <v>34</v>
      </c>
    </row>
    <row r="4" spans="1:3" ht="31.5" customHeight="1">
      <c r="A4" s="61" t="s">
        <v>68</v>
      </c>
      <c r="B4" s="62" t="s">
        <v>69</v>
      </c>
      <c r="C4" s="63" t="s">
        <v>38</v>
      </c>
    </row>
    <row r="5" spans="1:3" ht="19.5" customHeight="1">
      <c r="A5" s="64" t="s">
        <v>103</v>
      </c>
      <c r="B5" s="62"/>
      <c r="C5" s="65" t="s">
        <v>104</v>
      </c>
    </row>
    <row r="6" spans="1:3" ht="19.5" customHeight="1">
      <c r="A6" s="66" t="s">
        <v>105</v>
      </c>
      <c r="B6" s="66" t="s">
        <v>106</v>
      </c>
      <c r="C6" s="67">
        <v>465.12</v>
      </c>
    </row>
    <row r="7" spans="1:3" ht="19.5" customHeight="1">
      <c r="A7" s="66" t="s">
        <v>107</v>
      </c>
      <c r="B7" s="66" t="s">
        <v>108</v>
      </c>
      <c r="C7" s="67">
        <v>807.05</v>
      </c>
    </row>
    <row r="8" spans="1:3" ht="19.5" customHeight="1">
      <c r="A8" s="66" t="s">
        <v>109</v>
      </c>
      <c r="B8" s="66" t="s">
        <v>110</v>
      </c>
      <c r="C8" s="67">
        <v>12.73</v>
      </c>
    </row>
    <row r="9" spans="1:3" ht="19.5" customHeight="1">
      <c r="A9" s="66" t="s">
        <v>111</v>
      </c>
      <c r="B9" s="66" t="s">
        <v>112</v>
      </c>
      <c r="C9" s="68" t="s">
        <v>104</v>
      </c>
    </row>
    <row r="10" spans="1:3" ht="19.5" customHeight="1">
      <c r="A10" s="66" t="s">
        <v>113</v>
      </c>
      <c r="B10" s="66" t="s">
        <v>114</v>
      </c>
      <c r="C10" s="68" t="s">
        <v>104</v>
      </c>
    </row>
    <row r="11" spans="1:3" ht="19.5" customHeight="1">
      <c r="A11" s="66" t="s">
        <v>115</v>
      </c>
      <c r="B11" s="66" t="s">
        <v>116</v>
      </c>
      <c r="C11" s="68" t="s">
        <v>104</v>
      </c>
    </row>
    <row r="12" spans="1:3" ht="19.5" customHeight="1">
      <c r="A12" s="66" t="s">
        <v>117</v>
      </c>
      <c r="B12" s="66" t="s">
        <v>118</v>
      </c>
      <c r="C12" s="68" t="s">
        <v>104</v>
      </c>
    </row>
    <row r="13" spans="1:3" ht="19.5" customHeight="1">
      <c r="A13" s="66" t="s">
        <v>119</v>
      </c>
      <c r="B13" s="66" t="s">
        <v>120</v>
      </c>
      <c r="C13" s="68" t="s">
        <v>104</v>
      </c>
    </row>
    <row r="14" spans="1:3" ht="19.5" customHeight="1">
      <c r="A14" s="66" t="s">
        <v>121</v>
      </c>
      <c r="B14" s="66" t="s">
        <v>122</v>
      </c>
      <c r="C14" s="69"/>
    </row>
    <row r="15" spans="1:3" ht="19.5" customHeight="1">
      <c r="A15" s="66" t="s">
        <v>123</v>
      </c>
      <c r="B15" s="66" t="s">
        <v>83</v>
      </c>
      <c r="C15" s="69"/>
    </row>
  </sheetData>
  <sheetProtection/>
  <mergeCells count="2">
    <mergeCell ref="A2:C2"/>
    <mergeCell ref="A5:B5"/>
  </mergeCells>
  <printOptions/>
  <pageMargins left="0.55" right="0.36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C6" sqref="C6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37" customWidth="1"/>
    <col min="4" max="16384" width="9.00390625" style="14" customWidth="1"/>
  </cols>
  <sheetData>
    <row r="1" spans="1:2" ht="25.5" customHeight="1">
      <c r="A1" s="38" t="s">
        <v>124</v>
      </c>
      <c r="B1" s="39"/>
    </row>
    <row r="2" spans="1:3" ht="33.75" customHeight="1">
      <c r="A2" s="40" t="s">
        <v>125</v>
      </c>
      <c r="B2" s="40"/>
      <c r="C2" s="40"/>
    </row>
    <row r="3" spans="1:3" ht="21" customHeight="1">
      <c r="A3" s="41"/>
      <c r="B3" s="42" t="s">
        <v>34</v>
      </c>
      <c r="C3" s="43"/>
    </row>
    <row r="4" spans="1:3" ht="19.5" customHeight="1">
      <c r="A4" s="44" t="s">
        <v>126</v>
      </c>
      <c r="B4" s="45" t="s">
        <v>69</v>
      </c>
      <c r="C4" s="45" t="s">
        <v>38</v>
      </c>
    </row>
    <row r="5" spans="1:3" ht="19.5" customHeight="1">
      <c r="A5" s="45" t="s">
        <v>103</v>
      </c>
      <c r="B5" s="45"/>
      <c r="C5" s="46">
        <f>C6+C20+C48</f>
        <v>512.0500000000001</v>
      </c>
    </row>
    <row r="6" spans="1:3" s="36" customFormat="1" ht="19.5" customHeight="1">
      <c r="A6" s="47" t="s">
        <v>105</v>
      </c>
      <c r="B6" s="47" t="s">
        <v>106</v>
      </c>
      <c r="C6" s="46">
        <f>SUM(C7:C19)</f>
        <v>465.12000000000006</v>
      </c>
    </row>
    <row r="7" spans="1:3" ht="19.5" customHeight="1">
      <c r="A7" s="48" t="s">
        <v>127</v>
      </c>
      <c r="B7" s="48" t="s">
        <v>128</v>
      </c>
      <c r="C7" s="49">
        <f>25.34+103.92</f>
        <v>129.26</v>
      </c>
    </row>
    <row r="8" spans="1:3" ht="19.5" customHeight="1">
      <c r="A8" s="48" t="s">
        <v>129</v>
      </c>
      <c r="B8" s="48" t="s">
        <v>130</v>
      </c>
      <c r="C8" s="49">
        <f>20.47+56.8</f>
        <v>77.27</v>
      </c>
    </row>
    <row r="9" spans="1:3" ht="19.5" customHeight="1">
      <c r="A9" s="48" t="s">
        <v>131</v>
      </c>
      <c r="B9" s="48" t="s">
        <v>132</v>
      </c>
      <c r="C9" s="49">
        <v>14.11</v>
      </c>
    </row>
    <row r="10" spans="1:3" ht="19.5" customHeight="1">
      <c r="A10" s="48" t="s">
        <v>133</v>
      </c>
      <c r="B10" s="48" t="s">
        <v>134</v>
      </c>
      <c r="C10" s="49" t="s">
        <v>104</v>
      </c>
    </row>
    <row r="11" spans="1:3" ht="19.5" customHeight="1">
      <c r="A11" s="48" t="s">
        <v>135</v>
      </c>
      <c r="B11" s="48" t="s">
        <v>136</v>
      </c>
      <c r="C11" s="49">
        <v>50.29</v>
      </c>
    </row>
    <row r="12" spans="1:3" ht="19.5" customHeight="1">
      <c r="A12" s="48" t="s">
        <v>137</v>
      </c>
      <c r="B12" s="48" t="s">
        <v>138</v>
      </c>
      <c r="C12" s="49">
        <f>9.6+42.2</f>
        <v>51.800000000000004</v>
      </c>
    </row>
    <row r="13" spans="1:3" ht="19.5" customHeight="1">
      <c r="A13" s="48" t="s">
        <v>139</v>
      </c>
      <c r="B13" s="48" t="s">
        <v>140</v>
      </c>
      <c r="C13" s="49" t="s">
        <v>104</v>
      </c>
    </row>
    <row r="14" spans="1:3" ht="19.5" customHeight="1">
      <c r="A14" s="48" t="s">
        <v>141</v>
      </c>
      <c r="B14" s="48" t="s">
        <v>142</v>
      </c>
      <c r="C14" s="49">
        <f>3.84+16.88</f>
        <v>20.72</v>
      </c>
    </row>
    <row r="15" spans="1:3" ht="19.5" customHeight="1">
      <c r="A15" s="48" t="s">
        <v>143</v>
      </c>
      <c r="B15" s="48" t="s">
        <v>144</v>
      </c>
      <c r="C15" s="49">
        <v>3.37</v>
      </c>
    </row>
    <row r="16" spans="1:3" ht="19.5" customHeight="1">
      <c r="A16" s="48" t="s">
        <v>145</v>
      </c>
      <c r="B16" s="48" t="s">
        <v>146</v>
      </c>
      <c r="C16" s="49">
        <f>0.27+1.16</f>
        <v>1.43</v>
      </c>
    </row>
    <row r="17" spans="1:3" ht="19.5" customHeight="1">
      <c r="A17" s="48" t="s">
        <v>147</v>
      </c>
      <c r="B17" s="48" t="s">
        <v>148</v>
      </c>
      <c r="C17" s="49">
        <f>5.76+25.32</f>
        <v>31.08</v>
      </c>
    </row>
    <row r="18" spans="1:3" ht="19.5" customHeight="1">
      <c r="A18" s="48" t="s">
        <v>149</v>
      </c>
      <c r="B18" s="48" t="s">
        <v>150</v>
      </c>
      <c r="C18" s="49" t="s">
        <v>104</v>
      </c>
    </row>
    <row r="19" spans="1:3" ht="19.5" customHeight="1">
      <c r="A19" s="48" t="s">
        <v>151</v>
      </c>
      <c r="B19" s="48" t="s">
        <v>152</v>
      </c>
      <c r="C19" s="49">
        <f>29.84+55.95</f>
        <v>85.79</v>
      </c>
    </row>
    <row r="20" spans="1:3" s="36" customFormat="1" ht="19.5" customHeight="1">
      <c r="A20" s="47" t="s">
        <v>107</v>
      </c>
      <c r="B20" s="47" t="s">
        <v>108</v>
      </c>
      <c r="C20" s="46">
        <f>SUM(C21:C47)</f>
        <v>34.2</v>
      </c>
    </row>
    <row r="21" spans="1:3" ht="19.5" customHeight="1">
      <c r="A21" s="48" t="s">
        <v>153</v>
      </c>
      <c r="B21" s="48" t="s">
        <v>154</v>
      </c>
      <c r="C21" s="49">
        <f>4.8+19.8</f>
        <v>24.6</v>
      </c>
    </row>
    <row r="22" spans="1:3" ht="19.5" customHeight="1">
      <c r="A22" s="48" t="s">
        <v>155</v>
      </c>
      <c r="B22" s="48" t="s">
        <v>156</v>
      </c>
      <c r="C22" s="49" t="s">
        <v>104</v>
      </c>
    </row>
    <row r="23" spans="1:3" ht="19.5" customHeight="1">
      <c r="A23" s="48" t="s">
        <v>157</v>
      </c>
      <c r="B23" s="48" t="s">
        <v>158</v>
      </c>
      <c r="C23" s="49" t="s">
        <v>104</v>
      </c>
    </row>
    <row r="24" spans="1:3" ht="19.5" customHeight="1">
      <c r="A24" s="48" t="s">
        <v>159</v>
      </c>
      <c r="B24" s="50" t="s">
        <v>160</v>
      </c>
      <c r="C24" s="49" t="s">
        <v>104</v>
      </c>
    </row>
    <row r="25" spans="1:3" ht="19.5" customHeight="1">
      <c r="A25" s="48" t="s">
        <v>161</v>
      </c>
      <c r="B25" s="48" t="s">
        <v>162</v>
      </c>
      <c r="C25" s="49" t="s">
        <v>104</v>
      </c>
    </row>
    <row r="26" spans="1:3" ht="19.5" customHeight="1">
      <c r="A26" s="48" t="s">
        <v>163</v>
      </c>
      <c r="B26" s="48" t="s">
        <v>164</v>
      </c>
      <c r="C26" s="49" t="s">
        <v>104</v>
      </c>
    </row>
    <row r="27" spans="1:3" ht="19.5" customHeight="1">
      <c r="A27" s="48" t="s">
        <v>165</v>
      </c>
      <c r="B27" s="48" t="s">
        <v>166</v>
      </c>
      <c r="C27" s="49" t="s">
        <v>104</v>
      </c>
    </row>
    <row r="28" spans="1:3" ht="19.5" customHeight="1">
      <c r="A28" s="48" t="s">
        <v>167</v>
      </c>
      <c r="B28" s="48" t="s">
        <v>168</v>
      </c>
      <c r="C28" s="49" t="s">
        <v>104</v>
      </c>
    </row>
    <row r="29" spans="1:3" ht="19.5" customHeight="1">
      <c r="A29" s="48" t="s">
        <v>169</v>
      </c>
      <c r="B29" s="48" t="s">
        <v>170</v>
      </c>
      <c r="C29" s="49" t="s">
        <v>104</v>
      </c>
    </row>
    <row r="30" spans="1:3" ht="19.5" customHeight="1">
      <c r="A30" s="48" t="s">
        <v>171</v>
      </c>
      <c r="B30" s="48" t="s">
        <v>172</v>
      </c>
      <c r="C30" s="49" t="s">
        <v>104</v>
      </c>
    </row>
    <row r="31" spans="1:3" ht="19.5" customHeight="1">
      <c r="A31" s="48" t="s">
        <v>173</v>
      </c>
      <c r="B31" s="48" t="s">
        <v>174</v>
      </c>
      <c r="C31" s="49" t="s">
        <v>104</v>
      </c>
    </row>
    <row r="32" spans="1:3" ht="19.5" customHeight="1">
      <c r="A32" s="48" t="s">
        <v>175</v>
      </c>
      <c r="B32" s="48" t="s">
        <v>176</v>
      </c>
      <c r="C32" s="49" t="s">
        <v>104</v>
      </c>
    </row>
    <row r="33" spans="1:3" ht="19.5" customHeight="1">
      <c r="A33" s="48" t="s">
        <v>177</v>
      </c>
      <c r="B33" s="48" t="s">
        <v>178</v>
      </c>
      <c r="C33" s="49" t="s">
        <v>104</v>
      </c>
    </row>
    <row r="34" spans="1:3" ht="19.5" customHeight="1">
      <c r="A34" s="48" t="s">
        <v>179</v>
      </c>
      <c r="B34" s="48" t="s">
        <v>180</v>
      </c>
      <c r="C34" s="49" t="s">
        <v>104</v>
      </c>
    </row>
    <row r="35" spans="1:3" ht="19.5" customHeight="1">
      <c r="A35" s="48" t="s">
        <v>181</v>
      </c>
      <c r="B35" s="48" t="s">
        <v>182</v>
      </c>
      <c r="C35" s="49" t="s">
        <v>104</v>
      </c>
    </row>
    <row r="36" spans="1:3" ht="19.5" customHeight="1">
      <c r="A36" s="48" t="s">
        <v>183</v>
      </c>
      <c r="B36" s="48" t="s">
        <v>184</v>
      </c>
      <c r="C36" s="49" t="s">
        <v>104</v>
      </c>
    </row>
    <row r="37" spans="1:3" ht="19.5" customHeight="1">
      <c r="A37" s="48" t="s">
        <v>185</v>
      </c>
      <c r="B37" s="48" t="s">
        <v>186</v>
      </c>
      <c r="C37" s="49" t="s">
        <v>104</v>
      </c>
    </row>
    <row r="38" spans="1:3" ht="19.5" customHeight="1">
      <c r="A38" s="48" t="s">
        <v>187</v>
      </c>
      <c r="B38" s="48" t="s">
        <v>188</v>
      </c>
      <c r="C38" s="49" t="s">
        <v>104</v>
      </c>
    </row>
    <row r="39" spans="1:3" ht="19.5" customHeight="1">
      <c r="A39" s="48" t="s">
        <v>189</v>
      </c>
      <c r="B39" s="48" t="s">
        <v>190</v>
      </c>
      <c r="C39" s="49" t="s">
        <v>104</v>
      </c>
    </row>
    <row r="40" spans="1:3" ht="19.5" customHeight="1">
      <c r="A40" s="48" t="s">
        <v>191</v>
      </c>
      <c r="B40" s="48" t="s">
        <v>192</v>
      </c>
      <c r="C40" s="49" t="s">
        <v>104</v>
      </c>
    </row>
    <row r="41" spans="1:3" ht="19.5" customHeight="1">
      <c r="A41" s="48" t="s">
        <v>193</v>
      </c>
      <c r="B41" s="48" t="s">
        <v>194</v>
      </c>
      <c r="C41" s="49" t="s">
        <v>104</v>
      </c>
    </row>
    <row r="42" spans="1:3" ht="19.5" customHeight="1">
      <c r="A42" s="48" t="s">
        <v>195</v>
      </c>
      <c r="B42" s="48" t="s">
        <v>196</v>
      </c>
      <c r="C42" s="49">
        <f>0.96+4.22</f>
        <v>5.18</v>
      </c>
    </row>
    <row r="43" spans="1:3" ht="19.5" customHeight="1">
      <c r="A43" s="48" t="s">
        <v>197</v>
      </c>
      <c r="B43" s="48" t="s">
        <v>198</v>
      </c>
      <c r="C43" s="49" t="s">
        <v>104</v>
      </c>
    </row>
    <row r="44" spans="1:3" ht="19.5" customHeight="1">
      <c r="A44" s="48" t="s">
        <v>199</v>
      </c>
      <c r="B44" s="48" t="s">
        <v>200</v>
      </c>
      <c r="C44" s="49" t="s">
        <v>104</v>
      </c>
    </row>
    <row r="45" spans="1:3" ht="19.5" customHeight="1">
      <c r="A45" s="48" t="s">
        <v>201</v>
      </c>
      <c r="B45" s="48" t="s">
        <v>202</v>
      </c>
      <c r="C45" s="49">
        <v>4.42</v>
      </c>
    </row>
    <row r="46" spans="1:3" ht="19.5" customHeight="1">
      <c r="A46" s="48" t="s">
        <v>203</v>
      </c>
      <c r="B46" s="48" t="s">
        <v>204</v>
      </c>
      <c r="C46" s="49" t="s">
        <v>104</v>
      </c>
    </row>
    <row r="47" spans="1:3" ht="19.5" customHeight="1">
      <c r="A47" s="48" t="s">
        <v>205</v>
      </c>
      <c r="B47" s="48" t="s">
        <v>206</v>
      </c>
      <c r="C47" s="49" t="s">
        <v>104</v>
      </c>
    </row>
    <row r="48" spans="1:3" s="36" customFormat="1" ht="19.5" customHeight="1">
      <c r="A48" s="47" t="s">
        <v>109</v>
      </c>
      <c r="B48" s="47" t="s">
        <v>110</v>
      </c>
      <c r="C48" s="46">
        <f>SUM(C49:C59)</f>
        <v>12.729999999999999</v>
      </c>
    </row>
    <row r="49" spans="1:3" ht="19.5" customHeight="1">
      <c r="A49" s="48" t="s">
        <v>207</v>
      </c>
      <c r="B49" s="48" t="s">
        <v>208</v>
      </c>
      <c r="C49" s="49" t="s">
        <v>104</v>
      </c>
    </row>
    <row r="50" spans="1:3" ht="19.5" customHeight="1">
      <c r="A50" s="48" t="s">
        <v>209</v>
      </c>
      <c r="B50" s="48" t="s">
        <v>210</v>
      </c>
      <c r="C50" s="49" t="s">
        <v>104</v>
      </c>
    </row>
    <row r="51" spans="1:3" ht="19.5" customHeight="1">
      <c r="A51" s="48" t="s">
        <v>211</v>
      </c>
      <c r="B51" s="48" t="s">
        <v>212</v>
      </c>
      <c r="C51" s="49" t="s">
        <v>104</v>
      </c>
    </row>
    <row r="52" spans="1:3" ht="19.5" customHeight="1">
      <c r="A52" s="48" t="s">
        <v>213</v>
      </c>
      <c r="B52" s="48" t="s">
        <v>214</v>
      </c>
      <c r="C52" s="49" t="s">
        <v>104</v>
      </c>
    </row>
    <row r="53" spans="1:3" ht="19.5" customHeight="1">
      <c r="A53" s="48" t="s">
        <v>215</v>
      </c>
      <c r="B53" s="48" t="s">
        <v>216</v>
      </c>
      <c r="C53" s="49">
        <v>2.4</v>
      </c>
    </row>
    <row r="54" spans="1:3" ht="19.5" customHeight="1">
      <c r="A54" s="48" t="s">
        <v>217</v>
      </c>
      <c r="B54" s="48" t="s">
        <v>218</v>
      </c>
      <c r="C54" s="49" t="s">
        <v>104</v>
      </c>
    </row>
    <row r="55" spans="1:3" ht="19.5" customHeight="1">
      <c r="A55" s="48" t="s">
        <v>219</v>
      </c>
      <c r="B55" s="48" t="s">
        <v>220</v>
      </c>
      <c r="C55" s="49" t="s">
        <v>104</v>
      </c>
    </row>
    <row r="56" spans="1:3" ht="19.5" customHeight="1">
      <c r="A56" s="48" t="s">
        <v>221</v>
      </c>
      <c r="B56" s="48" t="s">
        <v>222</v>
      </c>
      <c r="C56" s="49" t="s">
        <v>104</v>
      </c>
    </row>
    <row r="57" spans="1:3" ht="19.5" customHeight="1">
      <c r="A57" s="48" t="s">
        <v>223</v>
      </c>
      <c r="B57" s="48" t="s">
        <v>224</v>
      </c>
      <c r="C57" s="49" t="s">
        <v>104</v>
      </c>
    </row>
    <row r="58" spans="1:3" ht="19.5" customHeight="1">
      <c r="A58" s="48" t="s">
        <v>225</v>
      </c>
      <c r="B58" s="48" t="s">
        <v>226</v>
      </c>
      <c r="C58" s="49" t="s">
        <v>104</v>
      </c>
    </row>
    <row r="59" spans="1:3" ht="19.5" customHeight="1">
      <c r="A59" s="48" t="s">
        <v>227</v>
      </c>
      <c r="B59" s="48" t="s">
        <v>228</v>
      </c>
      <c r="C59" s="49">
        <f>2.29+8.04</f>
        <v>10.329999999999998</v>
      </c>
    </row>
    <row r="60" spans="1:3" s="36" customFormat="1" ht="19.5" customHeight="1">
      <c r="A60" s="47" t="s">
        <v>111</v>
      </c>
      <c r="B60" s="47" t="s">
        <v>112</v>
      </c>
      <c r="C60" s="46" t="s">
        <v>104</v>
      </c>
    </row>
    <row r="61" spans="1:3" ht="19.5" customHeight="1">
      <c r="A61" s="48" t="s">
        <v>229</v>
      </c>
      <c r="B61" s="48" t="s">
        <v>230</v>
      </c>
      <c r="C61" s="49" t="s">
        <v>104</v>
      </c>
    </row>
    <row r="62" spans="1:3" ht="19.5" customHeight="1">
      <c r="A62" s="48" t="s">
        <v>231</v>
      </c>
      <c r="B62" s="48" t="s">
        <v>232</v>
      </c>
      <c r="C62" s="49" t="s">
        <v>104</v>
      </c>
    </row>
    <row r="63" spans="1:3" ht="19.5" customHeight="1">
      <c r="A63" s="48" t="s">
        <v>233</v>
      </c>
      <c r="B63" s="48" t="s">
        <v>234</v>
      </c>
      <c r="C63" s="49" t="s">
        <v>104</v>
      </c>
    </row>
    <row r="64" spans="1:3" ht="19.5" customHeight="1">
      <c r="A64" s="48" t="s">
        <v>235</v>
      </c>
      <c r="B64" s="48" t="s">
        <v>236</v>
      </c>
      <c r="C64" s="49" t="s">
        <v>104</v>
      </c>
    </row>
    <row r="65" spans="1:3" s="36" customFormat="1" ht="19.5" customHeight="1">
      <c r="A65" s="47" t="s">
        <v>113</v>
      </c>
      <c r="B65" s="47" t="s">
        <v>114</v>
      </c>
      <c r="C65" s="46" t="s">
        <v>104</v>
      </c>
    </row>
    <row r="66" spans="1:3" ht="19.5" customHeight="1">
      <c r="A66" s="48" t="s">
        <v>237</v>
      </c>
      <c r="B66" s="48" t="s">
        <v>238</v>
      </c>
      <c r="C66" s="49" t="s">
        <v>104</v>
      </c>
    </row>
    <row r="67" spans="1:3" ht="19.5" customHeight="1">
      <c r="A67" s="48" t="s">
        <v>239</v>
      </c>
      <c r="B67" s="48" t="s">
        <v>240</v>
      </c>
      <c r="C67" s="49" t="s">
        <v>104</v>
      </c>
    </row>
    <row r="68" spans="1:3" ht="19.5" customHeight="1">
      <c r="A68" s="48" t="s">
        <v>241</v>
      </c>
      <c r="B68" s="48" t="s">
        <v>242</v>
      </c>
      <c r="C68" s="49" t="s">
        <v>104</v>
      </c>
    </row>
    <row r="69" spans="1:3" ht="19.5" customHeight="1">
      <c r="A69" s="48" t="s">
        <v>243</v>
      </c>
      <c r="B69" s="48" t="s">
        <v>244</v>
      </c>
      <c r="C69" s="49" t="s">
        <v>104</v>
      </c>
    </row>
    <row r="70" spans="1:3" ht="19.5" customHeight="1">
      <c r="A70" s="48" t="s">
        <v>245</v>
      </c>
      <c r="B70" s="48" t="s">
        <v>246</v>
      </c>
      <c r="C70" s="49" t="s">
        <v>104</v>
      </c>
    </row>
    <row r="71" spans="1:3" ht="19.5" customHeight="1">
      <c r="A71" s="48" t="s">
        <v>247</v>
      </c>
      <c r="B71" s="48" t="s">
        <v>248</v>
      </c>
      <c r="C71" s="49" t="s">
        <v>104</v>
      </c>
    </row>
    <row r="72" spans="1:3" ht="19.5" customHeight="1">
      <c r="A72" s="48" t="s">
        <v>249</v>
      </c>
      <c r="B72" s="48" t="s">
        <v>250</v>
      </c>
      <c r="C72" s="49" t="s">
        <v>104</v>
      </c>
    </row>
    <row r="73" spans="1:3" ht="19.5" customHeight="1">
      <c r="A73" s="48" t="s">
        <v>251</v>
      </c>
      <c r="B73" s="48" t="s">
        <v>252</v>
      </c>
      <c r="C73" s="49" t="s">
        <v>104</v>
      </c>
    </row>
    <row r="74" spans="1:3" ht="19.5" customHeight="1">
      <c r="A74" s="48" t="s">
        <v>253</v>
      </c>
      <c r="B74" s="48" t="s">
        <v>254</v>
      </c>
      <c r="C74" s="49" t="s">
        <v>104</v>
      </c>
    </row>
    <row r="75" spans="1:3" ht="19.5" customHeight="1">
      <c r="A75" s="48" t="s">
        <v>255</v>
      </c>
      <c r="B75" s="48" t="s">
        <v>256</v>
      </c>
      <c r="C75" s="49" t="s">
        <v>104</v>
      </c>
    </row>
    <row r="76" spans="1:3" ht="19.5" customHeight="1">
      <c r="A76" s="48" t="s">
        <v>257</v>
      </c>
      <c r="B76" s="48" t="s">
        <v>258</v>
      </c>
      <c r="C76" s="49" t="s">
        <v>104</v>
      </c>
    </row>
    <row r="77" spans="1:3" ht="19.5" customHeight="1">
      <c r="A77" s="48" t="s">
        <v>259</v>
      </c>
      <c r="B77" s="48" t="s">
        <v>260</v>
      </c>
      <c r="C77" s="49" t="s">
        <v>104</v>
      </c>
    </row>
    <row r="78" spans="1:3" s="36" customFormat="1" ht="19.5" customHeight="1">
      <c r="A78" s="47" t="s">
        <v>115</v>
      </c>
      <c r="B78" s="47" t="s">
        <v>116</v>
      </c>
      <c r="C78" s="46" t="s">
        <v>104</v>
      </c>
    </row>
    <row r="79" spans="1:3" ht="19.5" customHeight="1">
      <c r="A79" s="48" t="s">
        <v>261</v>
      </c>
      <c r="B79" s="48" t="s">
        <v>238</v>
      </c>
      <c r="C79" s="49" t="s">
        <v>104</v>
      </c>
    </row>
    <row r="80" spans="1:3" ht="19.5" customHeight="1">
      <c r="A80" s="48" t="s">
        <v>262</v>
      </c>
      <c r="B80" s="48" t="s">
        <v>240</v>
      </c>
      <c r="C80" s="49"/>
    </row>
    <row r="81" spans="1:3" ht="19.5" customHeight="1">
      <c r="A81" s="48" t="s">
        <v>263</v>
      </c>
      <c r="B81" s="48" t="s">
        <v>242</v>
      </c>
      <c r="C81" s="49" t="s">
        <v>104</v>
      </c>
    </row>
    <row r="82" spans="1:3" ht="19.5" customHeight="1">
      <c r="A82" s="48" t="s">
        <v>264</v>
      </c>
      <c r="B82" s="48" t="s">
        <v>244</v>
      </c>
      <c r="C82" s="51"/>
    </row>
    <row r="83" spans="1:3" ht="19.5" customHeight="1">
      <c r="A83" s="48" t="s">
        <v>265</v>
      </c>
      <c r="B83" s="48" t="s">
        <v>246</v>
      </c>
      <c r="C83" s="51"/>
    </row>
    <row r="84" spans="1:3" ht="19.5" customHeight="1">
      <c r="A84" s="48" t="s">
        <v>266</v>
      </c>
      <c r="B84" s="48" t="s">
        <v>248</v>
      </c>
      <c r="C84" s="51"/>
    </row>
    <row r="85" spans="1:3" ht="19.5" customHeight="1">
      <c r="A85" s="48" t="s">
        <v>267</v>
      </c>
      <c r="B85" s="48" t="s">
        <v>250</v>
      </c>
      <c r="C85" s="51"/>
    </row>
    <row r="86" spans="1:3" ht="19.5" customHeight="1">
      <c r="A86" s="48" t="s">
        <v>268</v>
      </c>
      <c r="B86" s="48" t="s">
        <v>269</v>
      </c>
      <c r="C86" s="51"/>
    </row>
    <row r="87" spans="1:3" ht="19.5" customHeight="1">
      <c r="A87" s="48" t="s">
        <v>270</v>
      </c>
      <c r="B87" s="48" t="s">
        <v>271</v>
      </c>
      <c r="C87" s="51"/>
    </row>
    <row r="88" spans="1:3" ht="19.5" customHeight="1">
      <c r="A88" s="48" t="s">
        <v>272</v>
      </c>
      <c r="B88" s="48" t="s">
        <v>273</v>
      </c>
      <c r="C88" s="51"/>
    </row>
    <row r="89" spans="1:3" ht="40.5">
      <c r="A89" s="48" t="s">
        <v>274</v>
      </c>
      <c r="B89" s="50" t="s">
        <v>275</v>
      </c>
      <c r="C89" s="51"/>
    </row>
    <row r="90" spans="1:3" ht="19.5" customHeight="1">
      <c r="A90" s="48" t="s">
        <v>276</v>
      </c>
      <c r="B90" s="48" t="s">
        <v>252</v>
      </c>
      <c r="C90" s="51"/>
    </row>
    <row r="91" spans="1:3" ht="19.5" customHeight="1">
      <c r="A91" s="48" t="s">
        <v>277</v>
      </c>
      <c r="B91" s="48" t="s">
        <v>254</v>
      </c>
      <c r="C91" s="51"/>
    </row>
    <row r="92" spans="1:3" ht="19.5" customHeight="1">
      <c r="A92" s="48" t="s">
        <v>278</v>
      </c>
      <c r="B92" s="48" t="s">
        <v>256</v>
      </c>
      <c r="C92" s="51"/>
    </row>
    <row r="93" spans="1:3" ht="19.5" customHeight="1">
      <c r="A93" s="48" t="s">
        <v>279</v>
      </c>
      <c r="B93" s="48" t="s">
        <v>258</v>
      </c>
      <c r="C93" s="51"/>
    </row>
    <row r="94" spans="1:3" ht="19.5" customHeight="1">
      <c r="A94" s="48" t="s">
        <v>280</v>
      </c>
      <c r="B94" s="48" t="s">
        <v>281</v>
      </c>
      <c r="C94" s="51"/>
    </row>
    <row r="95" spans="1:3" s="36" customFormat="1" ht="19.5" customHeight="1">
      <c r="A95" s="47" t="s">
        <v>117</v>
      </c>
      <c r="B95" s="47" t="s">
        <v>118</v>
      </c>
      <c r="C95" s="52"/>
    </row>
    <row r="96" spans="1:3" ht="19.5" customHeight="1">
      <c r="A96" s="48" t="s">
        <v>282</v>
      </c>
      <c r="B96" s="48" t="s">
        <v>283</v>
      </c>
      <c r="C96" s="51"/>
    </row>
    <row r="97" spans="1:3" ht="19.5" customHeight="1">
      <c r="A97" s="48" t="s">
        <v>284</v>
      </c>
      <c r="B97" s="48" t="s">
        <v>285</v>
      </c>
      <c r="C97" s="51"/>
    </row>
    <row r="98" spans="1:3" s="36" customFormat="1" ht="19.5" customHeight="1">
      <c r="A98" s="47" t="s">
        <v>119</v>
      </c>
      <c r="B98" s="47" t="s">
        <v>120</v>
      </c>
      <c r="C98" s="52"/>
    </row>
    <row r="99" spans="1:3" ht="19.5" customHeight="1">
      <c r="A99" s="48" t="s">
        <v>286</v>
      </c>
      <c r="B99" s="48" t="s">
        <v>283</v>
      </c>
      <c r="C99" s="51"/>
    </row>
    <row r="100" spans="1:3" ht="19.5" customHeight="1">
      <c r="A100" s="48" t="s">
        <v>287</v>
      </c>
      <c r="B100" s="48" t="s">
        <v>288</v>
      </c>
      <c r="C100" s="51"/>
    </row>
    <row r="101" spans="1:3" ht="19.5" customHeight="1">
      <c r="A101" s="48" t="s">
        <v>289</v>
      </c>
      <c r="B101" s="48" t="s">
        <v>290</v>
      </c>
      <c r="C101" s="51"/>
    </row>
    <row r="102" spans="1:3" ht="19.5" customHeight="1">
      <c r="A102" s="48" t="s">
        <v>291</v>
      </c>
      <c r="B102" s="48" t="s">
        <v>292</v>
      </c>
      <c r="C102" s="51"/>
    </row>
    <row r="103" spans="1:3" ht="19.5" customHeight="1">
      <c r="A103" s="48" t="s">
        <v>293</v>
      </c>
      <c r="B103" s="48" t="s">
        <v>285</v>
      </c>
      <c r="C103" s="51"/>
    </row>
    <row r="104" spans="1:3" s="36" customFormat="1" ht="19.5" customHeight="1">
      <c r="A104" s="47" t="s">
        <v>121</v>
      </c>
      <c r="B104" s="47" t="s">
        <v>122</v>
      </c>
      <c r="C104" s="52"/>
    </row>
    <row r="105" spans="1:3" ht="19.5" customHeight="1">
      <c r="A105" s="48" t="s">
        <v>294</v>
      </c>
      <c r="B105" s="48" t="s">
        <v>295</v>
      </c>
      <c r="C105" s="51"/>
    </row>
    <row r="106" spans="1:3" ht="19.5" customHeight="1">
      <c r="A106" s="48" t="s">
        <v>296</v>
      </c>
      <c r="B106" s="48" t="s">
        <v>297</v>
      </c>
      <c r="C106" s="51"/>
    </row>
    <row r="107" spans="1:3" s="36" customFormat="1" ht="19.5" customHeight="1">
      <c r="A107" s="47" t="s">
        <v>123</v>
      </c>
      <c r="B107" s="47" t="s">
        <v>83</v>
      </c>
      <c r="C107" s="52"/>
    </row>
    <row r="108" spans="1:3" ht="19.5" customHeight="1">
      <c r="A108" s="48" t="s">
        <v>298</v>
      </c>
      <c r="B108" s="48" t="s">
        <v>299</v>
      </c>
      <c r="C108" s="51"/>
    </row>
    <row r="109" spans="1:3" ht="19.5" customHeight="1">
      <c r="A109" s="48" t="s">
        <v>300</v>
      </c>
      <c r="B109" s="48" t="s">
        <v>301</v>
      </c>
      <c r="C109" s="51"/>
    </row>
    <row r="110" spans="1:3" ht="19.5" customHeight="1">
      <c r="A110" s="48" t="s">
        <v>302</v>
      </c>
      <c r="B110" s="48" t="s">
        <v>303</v>
      </c>
      <c r="C110" s="51"/>
    </row>
    <row r="111" spans="1:3" ht="19.5" customHeight="1">
      <c r="A111" s="48" t="s">
        <v>304</v>
      </c>
      <c r="B111" s="48" t="s">
        <v>83</v>
      </c>
      <c r="C111" s="51"/>
    </row>
  </sheetData>
  <sheetProtection/>
  <mergeCells count="3">
    <mergeCell ref="A2:C2"/>
    <mergeCell ref="B3:C3"/>
    <mergeCell ref="A5:B5"/>
  </mergeCells>
  <printOptions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春天里的龙</cp:lastModifiedBy>
  <dcterms:created xsi:type="dcterms:W3CDTF">1996-12-17T01:32:42Z</dcterms:created>
  <dcterms:modified xsi:type="dcterms:W3CDTF">2019-03-15T09:16:26Z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